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2NPCBA/Project Documents/Approved/CA/CA-NP-094/"/>
    </mc:Choice>
  </mc:AlternateContent>
  <bookViews>
    <workbookView xWindow="0" yWindow="0" windowWidth="19200" windowHeight="11295"/>
  </bookViews>
  <sheets>
    <sheet name="Projects by Definition" sheetId="1" r:id="rId1"/>
  </sheets>
  <definedNames>
    <definedName name="_xlnm.Print_Area" localSheetId="0">'Projects by Definition'!$A$1:$AI$42</definedName>
    <definedName name="_xlnm.Print_Titles" localSheetId="0">'Projects by Definition'!$A:$A</definedName>
  </definedNames>
  <calcPr calcId="152511"/>
</workbook>
</file>

<file path=xl/calcChain.xml><?xml version="1.0" encoding="utf-8"?>
<calcChain xmlns="http://schemas.openxmlformats.org/spreadsheetml/2006/main">
  <c r="AG8" i="1" l="1"/>
  <c r="AI5" i="1" l="1"/>
  <c r="I21" i="1"/>
  <c r="I11" i="1"/>
  <c r="Q29" i="1"/>
  <c r="Q26" i="1"/>
  <c r="Q25" i="1"/>
  <c r="Q24" i="1"/>
  <c r="Q22" i="1"/>
  <c r="Q21" i="1"/>
  <c r="Q20" i="1"/>
  <c r="Q19" i="1"/>
  <c r="Q18" i="1"/>
  <c r="Q17" i="1"/>
  <c r="Q16" i="1"/>
  <c r="Q15" i="1"/>
  <c r="Q14" i="1"/>
  <c r="Q13" i="1"/>
  <c r="Q12" i="1"/>
  <c r="Q11" i="1"/>
  <c r="Q6" i="1"/>
  <c r="Q4" i="1"/>
  <c r="G21" i="1"/>
  <c r="G11" i="1"/>
  <c r="G4" i="1"/>
  <c r="E21" i="1"/>
  <c r="E11" i="1"/>
  <c r="E4" i="1"/>
  <c r="AC30" i="1" l="1"/>
  <c r="AI28" i="1"/>
  <c r="AC28" i="1"/>
  <c r="AA28" i="1"/>
  <c r="Y28" i="1"/>
  <c r="W28" i="1"/>
  <c r="AC27" i="1"/>
  <c r="U26" i="1"/>
  <c r="S26" i="1"/>
  <c r="O26" i="1"/>
  <c r="M26" i="1"/>
  <c r="AA25" i="1"/>
  <c r="U25" i="1"/>
  <c r="S25" i="1"/>
  <c r="O25" i="1"/>
  <c r="M25" i="1"/>
  <c r="AI24" i="1"/>
  <c r="AG24" i="1"/>
  <c r="AE24" i="1"/>
  <c r="AC24" i="1"/>
  <c r="AA24" i="1"/>
  <c r="Y24" i="1"/>
  <c r="W24" i="1"/>
  <c r="U24" i="1"/>
  <c r="S24" i="1"/>
  <c r="O24" i="1"/>
  <c r="M24" i="1"/>
  <c r="AA23" i="1"/>
  <c r="Y23" i="1"/>
  <c r="M23" i="1"/>
  <c r="AI22" i="1"/>
  <c r="AG22" i="1"/>
  <c r="AE22" i="1"/>
  <c r="AC22" i="1"/>
  <c r="AA22" i="1"/>
  <c r="Y22" i="1"/>
  <c r="W22" i="1"/>
  <c r="U22" i="1"/>
  <c r="S22" i="1"/>
  <c r="O22" i="1"/>
  <c r="M22" i="1"/>
  <c r="AI21" i="1"/>
  <c r="AG21" i="1"/>
  <c r="AE21" i="1"/>
  <c r="AC21" i="1"/>
  <c r="AA21" i="1"/>
  <c r="Y21" i="1"/>
  <c r="W21" i="1"/>
  <c r="U21" i="1"/>
  <c r="S21" i="1"/>
  <c r="O21" i="1"/>
  <c r="M21" i="1"/>
  <c r="K21" i="1"/>
  <c r="AG20" i="1"/>
  <c r="AE20" i="1"/>
  <c r="AC20" i="1"/>
  <c r="AA20" i="1"/>
  <c r="Y20" i="1"/>
  <c r="W20" i="1"/>
  <c r="U20" i="1"/>
  <c r="S20" i="1"/>
  <c r="O20" i="1"/>
  <c r="M20" i="1"/>
  <c r="AI19" i="1"/>
  <c r="AG19" i="1"/>
  <c r="S19" i="1"/>
  <c r="AI18" i="1"/>
  <c r="AG18" i="1"/>
  <c r="AE18" i="1"/>
  <c r="AC18" i="1"/>
  <c r="AA18" i="1"/>
  <c r="Y18" i="1"/>
  <c r="W18" i="1"/>
  <c r="U18" i="1"/>
  <c r="S18" i="1"/>
  <c r="O18" i="1"/>
  <c r="M18" i="1"/>
  <c r="AI17" i="1"/>
  <c r="AG17" i="1"/>
  <c r="AE17" i="1"/>
  <c r="AC17" i="1"/>
  <c r="AA17" i="1"/>
  <c r="Y17" i="1"/>
  <c r="W17" i="1"/>
  <c r="U17" i="1"/>
  <c r="S17" i="1"/>
  <c r="O17" i="1"/>
  <c r="M17" i="1"/>
  <c r="AI16" i="1"/>
  <c r="AG16" i="1"/>
  <c r="AE16" i="1"/>
  <c r="AC16" i="1"/>
  <c r="AA16" i="1"/>
  <c r="Y16" i="1"/>
  <c r="W16" i="1"/>
  <c r="U16" i="1"/>
  <c r="S16" i="1"/>
  <c r="O16" i="1"/>
  <c r="M16" i="1"/>
  <c r="AI15" i="1"/>
  <c r="AG15" i="1"/>
  <c r="AE15" i="1"/>
  <c r="AC15" i="1"/>
  <c r="AA15" i="1"/>
  <c r="Y15" i="1"/>
  <c r="W15" i="1"/>
  <c r="U15" i="1"/>
  <c r="S15" i="1"/>
  <c r="O15" i="1"/>
  <c r="M15" i="1"/>
  <c r="AI14" i="1"/>
  <c r="AG14" i="1"/>
  <c r="AE14" i="1"/>
  <c r="AC14" i="1"/>
  <c r="X14" i="1"/>
  <c r="AA14" i="1" s="1"/>
  <c r="V14" i="1"/>
  <c r="W14" i="1" s="1"/>
  <c r="U14" i="1"/>
  <c r="S14" i="1"/>
  <c r="O14" i="1"/>
  <c r="M14" i="1"/>
  <c r="AI13" i="1"/>
  <c r="AG13" i="1"/>
  <c r="AE13" i="1"/>
  <c r="AC13" i="1"/>
  <c r="AA13" i="1"/>
  <c r="Y13" i="1"/>
  <c r="W13" i="1"/>
  <c r="U13" i="1"/>
  <c r="S13" i="1"/>
  <c r="O13" i="1"/>
  <c r="M13" i="1"/>
  <c r="AI12" i="1"/>
  <c r="AG12" i="1"/>
  <c r="AE12" i="1"/>
  <c r="AC12" i="1"/>
  <c r="AA12" i="1"/>
  <c r="Y12" i="1"/>
  <c r="W12" i="1"/>
  <c r="U12" i="1"/>
  <c r="S12" i="1"/>
  <c r="O12" i="1"/>
  <c r="M12" i="1"/>
  <c r="AI11" i="1"/>
  <c r="AG11" i="1"/>
  <c r="AE11" i="1"/>
  <c r="AC11" i="1"/>
  <c r="AA11" i="1"/>
  <c r="Y11" i="1"/>
  <c r="W11" i="1"/>
  <c r="U11" i="1"/>
  <c r="S11" i="1"/>
  <c r="O11" i="1"/>
  <c r="M11" i="1"/>
  <c r="K11" i="1"/>
  <c r="AI10" i="1"/>
  <c r="Y10" i="1"/>
  <c r="W10" i="1"/>
  <c r="U10" i="1"/>
  <c r="S10" i="1"/>
  <c r="AI8" i="1"/>
  <c r="AE8" i="1"/>
  <c r="Y8" i="1"/>
  <c r="W8" i="1"/>
  <c r="U8" i="1"/>
  <c r="AG5" i="1"/>
  <c r="AE5" i="1"/>
  <c r="Y5" i="1"/>
  <c r="W5" i="1"/>
  <c r="U5" i="1"/>
  <c r="S5" i="1"/>
  <c r="AI4" i="1"/>
  <c r="AG4" i="1"/>
  <c r="AE4" i="1"/>
  <c r="AA4" i="1"/>
  <c r="Y4" i="1"/>
  <c r="W4" i="1"/>
  <c r="U4" i="1"/>
  <c r="S4" i="1"/>
  <c r="O4" i="1"/>
  <c r="M4" i="1"/>
  <c r="Y14" i="1" l="1"/>
</calcChain>
</file>

<file path=xl/sharedStrings.xml><?xml version="1.0" encoding="utf-8"?>
<sst xmlns="http://schemas.openxmlformats.org/spreadsheetml/2006/main" count="520" uniqueCount="24">
  <si>
    <t>$000s</t>
  </si>
  <si>
    <t>Clustered</t>
  </si>
  <si>
    <t>-</t>
  </si>
  <si>
    <t>Distribution</t>
  </si>
  <si>
    <t>Generation - Hydro</t>
  </si>
  <si>
    <t>Information Systems</t>
  </si>
  <si>
    <t>Substations</t>
  </si>
  <si>
    <t>Telecommunications</t>
  </si>
  <si>
    <t>Transmission</t>
  </si>
  <si>
    <t>Pooled</t>
  </si>
  <si>
    <t>General Property</t>
  </si>
  <si>
    <t>Generation - Thermal</t>
  </si>
  <si>
    <t>Transportation</t>
  </si>
  <si>
    <t>Other</t>
  </si>
  <si>
    <t>Unforeseen Allowance</t>
  </si>
  <si>
    <t>General Expenses Capitalized</t>
  </si>
  <si>
    <t>%Change</t>
  </si>
  <si>
    <t>Definition</t>
  </si>
  <si>
    <t>Notes:</t>
  </si>
  <si>
    <t>1. All projects from 2006-2021 were approved by Board order.</t>
  </si>
  <si>
    <t>2. Categorizing project amounts by Definition was first implemented in the 2006 CBA. Data for preceding years</t>
  </si>
  <si>
    <t xml:space="preserve">    is unavailable.</t>
  </si>
  <si>
    <t xml:space="preserve">3. Categorizing project amounts by Definition divided into individual Asset Classes was first implemented in the </t>
  </si>
  <si>
    <t xml:space="preserve">    2010 CBA. For 2006-2009, only total amounts by Definition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</si>
</sst>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8" xfId="0" applyNumberFormat="1" applyFont="1" applyBorder="1"/>
    <xf numFmtId="164" fontId="3" fillId="0" borderId="9" xfId="0" applyNumberFormat="1" applyFont="1" applyBorder="1"/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8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8" xfId="0" applyNumberFormat="1" applyFont="1" applyBorder="1" applyAlignment="1">
      <alignment horizontal="right"/>
    </xf>
    <xf numFmtId="9" fontId="2" fillId="0" borderId="9" xfId="1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5" fontId="2" fillId="0" borderId="8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/>
    <xf numFmtId="165" fontId="2" fillId="0" borderId="10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9" fontId="2" fillId="0" borderId="0" xfId="0" applyNumberFormat="1" applyFont="1"/>
    <xf numFmtId="164" fontId="2" fillId="0" borderId="9" xfId="1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 indent="2"/>
    </xf>
    <xf numFmtId="164" fontId="3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44"/>
  <sheetViews>
    <sheetView tabSelected="1" workbookViewId="0">
      <selection activeCell="AG9" sqref="AG9"/>
    </sheetView>
  </sheetViews>
  <sheetFormatPr defaultColWidth="9.140625" defaultRowHeight="15" x14ac:dyDescent="0.25"/>
  <cols>
    <col min="1" max="1" width="25.7109375" style="2" customWidth="1"/>
    <col min="2" max="2" width="9.140625" style="2"/>
    <col min="3" max="3" width="10.28515625" style="1" bestFit="1" customWidth="1"/>
    <col min="4" max="4" width="9.140625" style="2"/>
    <col min="5" max="5" width="10.28515625" style="1" bestFit="1" customWidth="1"/>
    <col min="6" max="6" width="9.140625" style="2"/>
    <col min="7" max="7" width="10.28515625" style="1" bestFit="1" customWidth="1"/>
    <col min="8" max="8" width="9.140625" style="2"/>
    <col min="9" max="9" width="10.28515625" style="1" bestFit="1" customWidth="1"/>
    <col min="10" max="10" width="9.140625" style="2"/>
    <col min="11" max="11" width="10.28515625" style="1" bestFit="1" customWidth="1"/>
    <col min="12" max="12" width="9.140625" style="2"/>
    <col min="13" max="13" width="11.28515625" style="1" bestFit="1" customWidth="1"/>
    <col min="14" max="14" width="9.140625" style="2"/>
    <col min="15" max="15" width="10.28515625" style="1" bestFit="1" customWidth="1"/>
    <col min="16" max="16" width="9.140625" style="2"/>
    <col min="17" max="17" width="10.28515625" style="1" bestFit="1" customWidth="1"/>
    <col min="18" max="18" width="9.140625" style="2"/>
    <col min="19" max="19" width="10.28515625" style="1" bestFit="1" customWidth="1"/>
    <col min="20" max="20" width="9.140625" style="2"/>
    <col min="21" max="21" width="10.28515625" style="1" bestFit="1" customWidth="1"/>
    <col min="22" max="22" width="9.140625" style="2"/>
    <col min="23" max="23" width="10.28515625" style="1" bestFit="1" customWidth="1"/>
    <col min="24" max="24" width="9.140625" style="2"/>
    <col min="25" max="25" width="10.28515625" style="1" bestFit="1" customWidth="1"/>
    <col min="26" max="26" width="9.140625" style="2"/>
    <col min="27" max="27" width="10.28515625" style="1" customWidth="1"/>
    <col min="28" max="28" width="9.140625" style="2"/>
    <col min="29" max="29" width="10.28515625" style="1" bestFit="1" customWidth="1"/>
    <col min="30" max="30" width="9.140625" style="2"/>
    <col min="31" max="31" width="10.28515625" style="1" bestFit="1" customWidth="1"/>
    <col min="32" max="32" width="9.140625" style="3"/>
    <col min="33" max="33" width="10.28515625" style="1" bestFit="1" customWidth="1"/>
    <col min="34" max="34" width="9.140625" style="3"/>
    <col min="35" max="35" width="10.28515625" style="1" bestFit="1" customWidth="1"/>
    <col min="36" max="16384" width="9.140625" style="2"/>
  </cols>
  <sheetData>
    <row r="2" spans="1:35" s="4" customFormat="1" ht="20.100000000000001" customHeight="1" x14ac:dyDescent="0.25">
      <c r="A2" s="51" t="s">
        <v>17</v>
      </c>
      <c r="B2" s="49">
        <v>2006</v>
      </c>
      <c r="C2" s="50"/>
      <c r="D2" s="49">
        <v>2007</v>
      </c>
      <c r="E2" s="50"/>
      <c r="F2" s="49">
        <v>2008</v>
      </c>
      <c r="G2" s="50"/>
      <c r="H2" s="49">
        <v>2009</v>
      </c>
      <c r="I2" s="50"/>
      <c r="J2" s="49">
        <v>2010</v>
      </c>
      <c r="K2" s="50"/>
      <c r="L2" s="49">
        <v>2011</v>
      </c>
      <c r="M2" s="50"/>
      <c r="N2" s="49">
        <v>2012</v>
      </c>
      <c r="O2" s="50"/>
      <c r="P2" s="49">
        <v>2013</v>
      </c>
      <c r="Q2" s="50"/>
      <c r="R2" s="49">
        <v>2014</v>
      </c>
      <c r="S2" s="50"/>
      <c r="T2" s="49">
        <v>2015</v>
      </c>
      <c r="U2" s="50"/>
      <c r="V2" s="49">
        <v>2016</v>
      </c>
      <c r="W2" s="50"/>
      <c r="X2" s="49">
        <v>2017</v>
      </c>
      <c r="Y2" s="50"/>
      <c r="Z2" s="49">
        <v>2018</v>
      </c>
      <c r="AA2" s="50"/>
      <c r="AB2" s="49">
        <v>2019</v>
      </c>
      <c r="AC2" s="50"/>
      <c r="AD2" s="49">
        <v>2020</v>
      </c>
      <c r="AE2" s="50"/>
      <c r="AF2" s="49">
        <v>2021</v>
      </c>
      <c r="AG2" s="50"/>
      <c r="AH2" s="49">
        <v>2022</v>
      </c>
      <c r="AI2" s="50"/>
    </row>
    <row r="3" spans="1:35" s="7" customFormat="1" ht="14.25" x14ac:dyDescent="0.25">
      <c r="A3" s="52"/>
      <c r="B3" s="5" t="s">
        <v>0</v>
      </c>
      <c r="C3" s="6" t="s">
        <v>16</v>
      </c>
      <c r="D3" s="5" t="s">
        <v>0</v>
      </c>
      <c r="E3" s="6" t="s">
        <v>16</v>
      </c>
      <c r="F3" s="5" t="s">
        <v>0</v>
      </c>
      <c r="G3" s="6" t="s">
        <v>16</v>
      </c>
      <c r="H3" s="5" t="s">
        <v>0</v>
      </c>
      <c r="I3" s="6" t="s">
        <v>16</v>
      </c>
      <c r="J3" s="5" t="s">
        <v>0</v>
      </c>
      <c r="K3" s="6" t="s">
        <v>16</v>
      </c>
      <c r="L3" s="5" t="s">
        <v>0</v>
      </c>
      <c r="M3" s="6" t="s">
        <v>16</v>
      </c>
      <c r="N3" s="5" t="s">
        <v>0</v>
      </c>
      <c r="O3" s="6" t="s">
        <v>16</v>
      </c>
      <c r="P3" s="5" t="s">
        <v>0</v>
      </c>
      <c r="Q3" s="6" t="s">
        <v>16</v>
      </c>
      <c r="R3" s="5" t="s">
        <v>0</v>
      </c>
      <c r="S3" s="6" t="s">
        <v>16</v>
      </c>
      <c r="T3" s="5" t="s">
        <v>0</v>
      </c>
      <c r="U3" s="6" t="s">
        <v>16</v>
      </c>
      <c r="V3" s="5" t="s">
        <v>0</v>
      </c>
      <c r="W3" s="6" t="s">
        <v>16</v>
      </c>
      <c r="X3" s="5" t="s">
        <v>0</v>
      </c>
      <c r="Y3" s="6" t="s">
        <v>16</v>
      </c>
      <c r="Z3" s="5" t="s">
        <v>0</v>
      </c>
      <c r="AA3" s="6" t="s">
        <v>16</v>
      </c>
      <c r="AB3" s="5" t="s">
        <v>0</v>
      </c>
      <c r="AC3" s="6" t="s">
        <v>16</v>
      </c>
      <c r="AD3" s="5" t="s">
        <v>0</v>
      </c>
      <c r="AE3" s="6" t="s">
        <v>16</v>
      </c>
      <c r="AF3" s="5" t="s">
        <v>0</v>
      </c>
      <c r="AG3" s="6" t="s">
        <v>16</v>
      </c>
      <c r="AH3" s="5" t="s">
        <v>0</v>
      </c>
      <c r="AI3" s="6" t="s">
        <v>16</v>
      </c>
    </row>
    <row r="4" spans="1:35" s="8" customFormat="1" ht="14.25" x14ac:dyDescent="0.2">
      <c r="A4" s="28" t="s">
        <v>1</v>
      </c>
      <c r="B4" s="26">
        <v>1829</v>
      </c>
      <c r="C4" s="42" t="s">
        <v>2</v>
      </c>
      <c r="D4" s="26">
        <v>18820</v>
      </c>
      <c r="E4" s="43">
        <f>D4/B4-1</f>
        <v>9.2897758337889549</v>
      </c>
      <c r="F4" s="26">
        <v>0</v>
      </c>
      <c r="G4" s="43">
        <f>F4/D4-1</f>
        <v>-1</v>
      </c>
      <c r="H4" s="26">
        <v>0</v>
      </c>
      <c r="I4" s="44">
        <v>0</v>
      </c>
      <c r="J4" s="9">
        <v>2342</v>
      </c>
      <c r="K4" s="10">
        <v>1</v>
      </c>
      <c r="L4" s="9">
        <v>4905</v>
      </c>
      <c r="M4" s="10">
        <f>L4/J4-1</f>
        <v>1.0943637916310847</v>
      </c>
      <c r="N4" s="9">
        <v>3651</v>
      </c>
      <c r="O4" s="10">
        <f>N4/L4-1</f>
        <v>-0.25565749235474011</v>
      </c>
      <c r="P4" s="9">
        <v>3347</v>
      </c>
      <c r="Q4" s="10">
        <f>P4/N4-1</f>
        <v>-8.3264858942755371E-2</v>
      </c>
      <c r="R4" s="9">
        <v>9025</v>
      </c>
      <c r="S4" s="10">
        <f>R4/P4-1</f>
        <v>1.6964445772333434</v>
      </c>
      <c r="T4" s="9">
        <v>29869</v>
      </c>
      <c r="U4" s="10">
        <f>T4/R4-1</f>
        <v>2.3095844875346261</v>
      </c>
      <c r="V4" s="9">
        <v>23551</v>
      </c>
      <c r="W4" s="10">
        <f>V4/T4-1</f>
        <v>-0.21152365328601563</v>
      </c>
      <c r="X4" s="9">
        <v>21708</v>
      </c>
      <c r="Y4" s="10">
        <f>X4/V4-1</f>
        <v>-7.8255700394887717E-2</v>
      </c>
      <c r="Z4" s="9">
        <v>0</v>
      </c>
      <c r="AA4" s="10">
        <f>Z4/X4-1</f>
        <v>-1</v>
      </c>
      <c r="AB4" s="9">
        <v>19761</v>
      </c>
      <c r="AC4" s="48">
        <v>1</v>
      </c>
      <c r="AD4" s="9">
        <v>2592</v>
      </c>
      <c r="AE4" s="10">
        <f>AD4/AB4-1</f>
        <v>-0.86883254896007289</v>
      </c>
      <c r="AF4" s="9">
        <v>22474</v>
      </c>
      <c r="AG4" s="10">
        <f>AF4/AD4-1</f>
        <v>7.6705246913580254</v>
      </c>
      <c r="AH4" s="9">
        <v>18898</v>
      </c>
      <c r="AI4" s="10">
        <f>AH4/AF4-1</f>
        <v>-0.15911720210020464</v>
      </c>
    </row>
    <row r="5" spans="1:35" x14ac:dyDescent="0.25">
      <c r="A5" s="29" t="s">
        <v>3</v>
      </c>
      <c r="B5" s="34" t="s">
        <v>2</v>
      </c>
      <c r="C5" s="35" t="s">
        <v>2</v>
      </c>
      <c r="D5" s="41" t="s">
        <v>2</v>
      </c>
      <c r="E5" s="35" t="s">
        <v>2</v>
      </c>
      <c r="F5" s="41" t="s">
        <v>2</v>
      </c>
      <c r="G5" s="35" t="s">
        <v>2</v>
      </c>
      <c r="H5" s="41" t="s">
        <v>2</v>
      </c>
      <c r="I5" s="35" t="s">
        <v>2</v>
      </c>
      <c r="J5" s="11" t="s">
        <v>2</v>
      </c>
      <c r="K5" s="27" t="s">
        <v>2</v>
      </c>
      <c r="L5" s="13">
        <v>160</v>
      </c>
      <c r="M5" s="32">
        <v>1</v>
      </c>
      <c r="N5" s="15" t="s">
        <v>2</v>
      </c>
      <c r="O5" s="16">
        <v>-1</v>
      </c>
      <c r="P5" s="13">
        <v>117</v>
      </c>
      <c r="Q5" s="16">
        <v>1</v>
      </c>
      <c r="R5" s="13">
        <v>1104</v>
      </c>
      <c r="S5" s="16">
        <f t="shared" ref="S5:S26" si="0">R5/P5-1</f>
        <v>8.4358974358974361</v>
      </c>
      <c r="T5" s="13">
        <v>2675</v>
      </c>
      <c r="U5" s="16">
        <f t="shared" ref="U5:U26" si="1">T5/R5-1</f>
        <v>1.4230072463768115</v>
      </c>
      <c r="V5" s="13">
        <v>3315</v>
      </c>
      <c r="W5" s="16">
        <f t="shared" ref="W5:W28" si="2">V5/T5-1</f>
        <v>0.23925233644859811</v>
      </c>
      <c r="X5" s="13">
        <v>3264</v>
      </c>
      <c r="Y5" s="16">
        <f t="shared" ref="Y5:Y28" si="3">X5/V5-1</f>
        <v>-1.538461538461533E-2</v>
      </c>
      <c r="Z5" s="11" t="s">
        <v>2</v>
      </c>
      <c r="AA5" s="16">
        <v>-1</v>
      </c>
      <c r="AB5" s="13">
        <v>400</v>
      </c>
      <c r="AC5" s="32">
        <v>1</v>
      </c>
      <c r="AD5" s="13">
        <v>2302</v>
      </c>
      <c r="AE5" s="16">
        <f t="shared" ref="AE5:AE24" si="4">AD5/AB5-1</f>
        <v>4.7549999999999999</v>
      </c>
      <c r="AF5" s="13">
        <v>2655</v>
      </c>
      <c r="AG5" s="16">
        <f t="shared" ref="AG5:AG24" si="5">AF5/AD5-1</f>
        <v>0.15334491746307566</v>
      </c>
      <c r="AH5" s="11">
        <v>1355</v>
      </c>
      <c r="AI5" s="16">
        <f>AH5/AF5-1</f>
        <v>-0.4896421845574388</v>
      </c>
    </row>
    <row r="6" spans="1:35" x14ac:dyDescent="0.25">
      <c r="A6" s="29" t="s">
        <v>4</v>
      </c>
      <c r="B6" s="34" t="s">
        <v>2</v>
      </c>
      <c r="C6" s="35" t="s">
        <v>2</v>
      </c>
      <c r="D6" s="41" t="s">
        <v>2</v>
      </c>
      <c r="E6" s="35" t="s">
        <v>2</v>
      </c>
      <c r="F6" s="41" t="s">
        <v>2</v>
      </c>
      <c r="G6" s="35" t="s">
        <v>2</v>
      </c>
      <c r="H6" s="41" t="s">
        <v>2</v>
      </c>
      <c r="I6" s="35" t="s">
        <v>2</v>
      </c>
      <c r="J6" s="13">
        <v>2155</v>
      </c>
      <c r="K6" s="46" t="s">
        <v>2</v>
      </c>
      <c r="L6" s="11" t="s">
        <v>2</v>
      </c>
      <c r="M6" s="47">
        <v>-1</v>
      </c>
      <c r="N6" s="13">
        <v>3451</v>
      </c>
      <c r="O6" s="16">
        <v>1</v>
      </c>
      <c r="P6" s="13">
        <v>2850</v>
      </c>
      <c r="Q6" s="16">
        <f>P6/N6-1</f>
        <v>-0.17415241958852512</v>
      </c>
      <c r="R6" s="11" t="s">
        <v>2</v>
      </c>
      <c r="S6" s="16">
        <v>-1</v>
      </c>
      <c r="T6" s="11" t="s">
        <v>2</v>
      </c>
      <c r="U6" s="12" t="s">
        <v>2</v>
      </c>
      <c r="V6" s="11" t="s">
        <v>2</v>
      </c>
      <c r="W6" s="12" t="s">
        <v>2</v>
      </c>
      <c r="X6" s="11" t="s">
        <v>2</v>
      </c>
      <c r="Y6" s="12" t="s">
        <v>2</v>
      </c>
      <c r="Z6" s="11" t="s">
        <v>2</v>
      </c>
      <c r="AA6" s="12" t="s">
        <v>2</v>
      </c>
      <c r="AB6" s="11" t="s">
        <v>2</v>
      </c>
      <c r="AC6" s="12" t="s">
        <v>2</v>
      </c>
      <c r="AD6" s="11" t="s">
        <v>2</v>
      </c>
      <c r="AE6" s="12" t="s">
        <v>2</v>
      </c>
      <c r="AF6" s="13">
        <v>1806</v>
      </c>
      <c r="AG6" s="14" t="s">
        <v>2</v>
      </c>
      <c r="AH6" s="11" t="s">
        <v>2</v>
      </c>
      <c r="AI6" s="16">
        <v>-1</v>
      </c>
    </row>
    <row r="7" spans="1:35" x14ac:dyDescent="0.25">
      <c r="A7" s="29" t="s">
        <v>5</v>
      </c>
      <c r="B7" s="34" t="s">
        <v>2</v>
      </c>
      <c r="C7" s="35" t="s">
        <v>2</v>
      </c>
      <c r="D7" s="41" t="s">
        <v>2</v>
      </c>
      <c r="E7" s="35" t="s">
        <v>2</v>
      </c>
      <c r="F7" s="41" t="s">
        <v>2</v>
      </c>
      <c r="G7" s="35" t="s">
        <v>2</v>
      </c>
      <c r="H7" s="41" t="s">
        <v>2</v>
      </c>
      <c r="I7" s="35" t="s">
        <v>2</v>
      </c>
      <c r="J7" s="11" t="s">
        <v>2</v>
      </c>
      <c r="K7" s="27" t="s">
        <v>2</v>
      </c>
      <c r="L7" s="11" t="s">
        <v>2</v>
      </c>
      <c r="M7" s="14" t="s">
        <v>2</v>
      </c>
      <c r="N7" s="11" t="s">
        <v>2</v>
      </c>
      <c r="O7" s="12" t="s">
        <v>2</v>
      </c>
      <c r="P7" s="11" t="s">
        <v>2</v>
      </c>
      <c r="Q7" s="12" t="s">
        <v>2</v>
      </c>
      <c r="R7" s="11" t="s">
        <v>2</v>
      </c>
      <c r="S7" s="12" t="s">
        <v>2</v>
      </c>
      <c r="T7" s="13">
        <v>2095</v>
      </c>
      <c r="U7" s="32">
        <v>1</v>
      </c>
      <c r="V7" s="11" t="s">
        <v>2</v>
      </c>
      <c r="W7" s="16">
        <v>-1</v>
      </c>
      <c r="X7" s="11" t="s">
        <v>2</v>
      </c>
      <c r="Y7" s="14" t="s">
        <v>2</v>
      </c>
      <c r="Z7" s="17" t="s">
        <v>2</v>
      </c>
      <c r="AA7" s="14" t="s">
        <v>2</v>
      </c>
      <c r="AB7" s="17" t="s">
        <v>2</v>
      </c>
      <c r="AC7" s="14" t="s">
        <v>2</v>
      </c>
      <c r="AD7" s="17" t="s">
        <v>2</v>
      </c>
      <c r="AE7" s="14" t="s">
        <v>2</v>
      </c>
      <c r="AF7" s="17" t="s">
        <v>2</v>
      </c>
      <c r="AG7" s="14" t="s">
        <v>2</v>
      </c>
      <c r="AH7" s="17" t="s">
        <v>2</v>
      </c>
      <c r="AI7" s="14" t="s">
        <v>2</v>
      </c>
    </row>
    <row r="8" spans="1:35" x14ac:dyDescent="0.25">
      <c r="A8" s="29" t="s">
        <v>6</v>
      </c>
      <c r="B8" s="34" t="s">
        <v>2</v>
      </c>
      <c r="C8" s="35" t="s">
        <v>2</v>
      </c>
      <c r="D8" s="41" t="s">
        <v>2</v>
      </c>
      <c r="E8" s="35" t="s">
        <v>2</v>
      </c>
      <c r="F8" s="41" t="s">
        <v>2</v>
      </c>
      <c r="G8" s="35" t="s">
        <v>2</v>
      </c>
      <c r="H8" s="41" t="s">
        <v>2</v>
      </c>
      <c r="I8" s="35" t="s">
        <v>2</v>
      </c>
      <c r="J8" s="13">
        <v>187</v>
      </c>
      <c r="K8" s="46" t="s">
        <v>2</v>
      </c>
      <c r="L8" s="11" t="s">
        <v>2</v>
      </c>
      <c r="M8" s="47">
        <v>-1</v>
      </c>
      <c r="N8" s="13">
        <v>200</v>
      </c>
      <c r="O8" s="32">
        <v>1</v>
      </c>
      <c r="P8" s="11" t="s">
        <v>2</v>
      </c>
      <c r="Q8" s="16">
        <v>-1</v>
      </c>
      <c r="R8" s="13">
        <v>6735</v>
      </c>
      <c r="S8" s="16">
        <v>1</v>
      </c>
      <c r="T8" s="13">
        <v>19368</v>
      </c>
      <c r="U8" s="16">
        <f t="shared" si="1"/>
        <v>1.8757238307349664</v>
      </c>
      <c r="V8" s="13">
        <v>14169</v>
      </c>
      <c r="W8" s="16">
        <f t="shared" si="2"/>
        <v>-0.26843246592317227</v>
      </c>
      <c r="X8" s="13">
        <v>11733</v>
      </c>
      <c r="Y8" s="16">
        <f t="shared" si="3"/>
        <v>-0.1719246241795469</v>
      </c>
      <c r="Z8" s="11" t="s">
        <v>2</v>
      </c>
      <c r="AA8" s="16">
        <v>-1</v>
      </c>
      <c r="AB8" s="13">
        <v>8580</v>
      </c>
      <c r="AC8" s="32">
        <v>1</v>
      </c>
      <c r="AD8" s="13">
        <v>290</v>
      </c>
      <c r="AE8" s="16">
        <f t="shared" si="4"/>
        <v>-0.96620046620046618</v>
      </c>
      <c r="AF8" s="13">
        <v>10150</v>
      </c>
      <c r="AG8" s="16">
        <f>AF8/AD8-1</f>
        <v>34</v>
      </c>
      <c r="AH8" s="13">
        <v>7049</v>
      </c>
      <c r="AI8" s="16">
        <f t="shared" ref="AI8:AI28" si="6">AH8/AF8-1</f>
        <v>-0.30551724137931036</v>
      </c>
    </row>
    <row r="9" spans="1:35" x14ac:dyDescent="0.25">
      <c r="A9" s="29" t="s">
        <v>7</v>
      </c>
      <c r="B9" s="34" t="s">
        <v>2</v>
      </c>
      <c r="C9" s="35" t="s">
        <v>2</v>
      </c>
      <c r="D9" s="41" t="s">
        <v>2</v>
      </c>
      <c r="E9" s="35" t="s">
        <v>2</v>
      </c>
      <c r="F9" s="41" t="s">
        <v>2</v>
      </c>
      <c r="G9" s="35" t="s">
        <v>2</v>
      </c>
      <c r="H9" s="41" t="s">
        <v>2</v>
      </c>
      <c r="I9" s="35" t="s">
        <v>2</v>
      </c>
      <c r="J9" s="11" t="s">
        <v>2</v>
      </c>
      <c r="K9" s="27" t="s">
        <v>2</v>
      </c>
      <c r="L9" s="11" t="s">
        <v>2</v>
      </c>
      <c r="M9" s="12" t="s">
        <v>2</v>
      </c>
      <c r="N9" s="11" t="s">
        <v>2</v>
      </c>
      <c r="O9" s="12" t="s">
        <v>2</v>
      </c>
      <c r="P9" s="11" t="s">
        <v>2</v>
      </c>
      <c r="Q9" s="12" t="s">
        <v>2</v>
      </c>
      <c r="R9" s="11" t="s">
        <v>2</v>
      </c>
      <c r="S9" s="12" t="s">
        <v>2</v>
      </c>
      <c r="T9" s="11" t="s">
        <v>2</v>
      </c>
      <c r="U9" s="12" t="s">
        <v>2</v>
      </c>
      <c r="V9" s="11" t="s">
        <v>2</v>
      </c>
      <c r="W9" s="12" t="s">
        <v>2</v>
      </c>
      <c r="X9" s="11" t="s">
        <v>2</v>
      </c>
      <c r="Y9" s="12" t="s">
        <v>2</v>
      </c>
      <c r="Z9" s="11" t="s">
        <v>2</v>
      </c>
      <c r="AA9" s="12" t="s">
        <v>2</v>
      </c>
      <c r="AB9" s="11" t="s">
        <v>2</v>
      </c>
      <c r="AC9" s="12" t="s">
        <v>2</v>
      </c>
      <c r="AD9" s="11" t="s">
        <v>2</v>
      </c>
      <c r="AE9" s="12" t="s">
        <v>2</v>
      </c>
      <c r="AF9" s="13">
        <v>350</v>
      </c>
      <c r="AG9" s="32">
        <v>1</v>
      </c>
      <c r="AH9" s="11" t="s">
        <v>2</v>
      </c>
      <c r="AI9" s="16">
        <v>-1</v>
      </c>
    </row>
    <row r="10" spans="1:35" x14ac:dyDescent="0.25">
      <c r="A10" s="29" t="s">
        <v>8</v>
      </c>
      <c r="B10" s="34" t="s">
        <v>2</v>
      </c>
      <c r="C10" s="35" t="s">
        <v>2</v>
      </c>
      <c r="D10" s="41" t="s">
        <v>2</v>
      </c>
      <c r="E10" s="35" t="s">
        <v>2</v>
      </c>
      <c r="F10" s="41" t="s">
        <v>2</v>
      </c>
      <c r="G10" s="35" t="s">
        <v>2</v>
      </c>
      <c r="H10" s="41" t="s">
        <v>2</v>
      </c>
      <c r="I10" s="35" t="s">
        <v>2</v>
      </c>
      <c r="J10" s="11" t="s">
        <v>2</v>
      </c>
      <c r="K10" s="27" t="s">
        <v>2</v>
      </c>
      <c r="L10" s="13">
        <v>4745</v>
      </c>
      <c r="M10" s="32">
        <v>1</v>
      </c>
      <c r="N10" s="11" t="s">
        <v>2</v>
      </c>
      <c r="O10" s="16">
        <v>-1</v>
      </c>
      <c r="P10" s="13">
        <v>380</v>
      </c>
      <c r="Q10" s="32">
        <v>1</v>
      </c>
      <c r="R10" s="13">
        <v>1186</v>
      </c>
      <c r="S10" s="16">
        <f t="shared" si="0"/>
        <v>2.1210526315789475</v>
      </c>
      <c r="T10" s="13">
        <v>5731</v>
      </c>
      <c r="U10" s="16">
        <f t="shared" si="1"/>
        <v>3.8322091062394605</v>
      </c>
      <c r="V10" s="13">
        <v>6067</v>
      </c>
      <c r="W10" s="16">
        <f t="shared" si="2"/>
        <v>5.8628511603559641E-2</v>
      </c>
      <c r="X10" s="13">
        <v>6711</v>
      </c>
      <c r="Y10" s="16">
        <f t="shared" si="3"/>
        <v>0.10614801384539319</v>
      </c>
      <c r="Z10" s="11" t="s">
        <v>2</v>
      </c>
      <c r="AA10" s="16">
        <v>-1</v>
      </c>
      <c r="AB10" s="13">
        <v>10781</v>
      </c>
      <c r="AC10" s="32">
        <v>1</v>
      </c>
      <c r="AD10" s="11" t="s">
        <v>2</v>
      </c>
      <c r="AE10" s="16">
        <v>-1</v>
      </c>
      <c r="AF10" s="13">
        <v>7513</v>
      </c>
      <c r="AG10" s="32">
        <v>1</v>
      </c>
      <c r="AH10" s="13">
        <v>10494</v>
      </c>
      <c r="AI10" s="16">
        <f t="shared" si="6"/>
        <v>0.39677891654465602</v>
      </c>
    </row>
    <row r="11" spans="1:35" s="8" customFormat="1" ht="14.25" x14ac:dyDescent="0.2">
      <c r="A11" s="30" t="s">
        <v>9</v>
      </c>
      <c r="B11" s="36">
        <v>43616</v>
      </c>
      <c r="C11" s="37" t="s">
        <v>2</v>
      </c>
      <c r="D11" s="36">
        <v>39186</v>
      </c>
      <c r="E11" s="38">
        <f>D11/B11-1</f>
        <v>-0.10156823184152608</v>
      </c>
      <c r="F11" s="36">
        <v>47039</v>
      </c>
      <c r="G11" s="38">
        <f>F11/D11-1</f>
        <v>0.20040320522635646</v>
      </c>
      <c r="H11" s="36">
        <v>55800</v>
      </c>
      <c r="I11" s="10">
        <f>H11/F11-1</f>
        <v>0.18624970768936411</v>
      </c>
      <c r="J11" s="9">
        <v>55627</v>
      </c>
      <c r="K11" s="10">
        <f t="shared" ref="K11:K21" si="7">J11/H11-1</f>
        <v>-3.1003584229390979E-3</v>
      </c>
      <c r="L11" s="9">
        <v>56421</v>
      </c>
      <c r="M11" s="10">
        <f t="shared" ref="M11:M26" si="8">L11/J11-1</f>
        <v>1.427364409369547E-2</v>
      </c>
      <c r="N11" s="9">
        <v>63118</v>
      </c>
      <c r="O11" s="10">
        <f t="shared" ref="O11:O26" si="9">N11/L11-1</f>
        <v>0.11869693908296552</v>
      </c>
      <c r="P11" s="9">
        <v>68460</v>
      </c>
      <c r="Q11" s="10">
        <f t="shared" ref="Q11:Q22" si="10">P11/N11-1</f>
        <v>8.4635127855762216E-2</v>
      </c>
      <c r="R11" s="9">
        <v>68747</v>
      </c>
      <c r="S11" s="10">
        <f t="shared" si="0"/>
        <v>4.1922290388547445E-3</v>
      </c>
      <c r="T11" s="9">
        <v>56199</v>
      </c>
      <c r="U11" s="10">
        <f t="shared" si="1"/>
        <v>-0.1825243283343273</v>
      </c>
      <c r="V11" s="9">
        <v>71304</v>
      </c>
      <c r="W11" s="10">
        <f t="shared" si="2"/>
        <v>0.26877702450221541</v>
      </c>
      <c r="X11" s="9">
        <v>59233</v>
      </c>
      <c r="Y11" s="10">
        <f t="shared" si="3"/>
        <v>-0.16928924043531923</v>
      </c>
      <c r="Z11" s="9">
        <v>69149</v>
      </c>
      <c r="AA11" s="10">
        <f t="shared" ref="AA11:AA28" si="11">Z11/X11-1</f>
        <v>0.1674066820859994</v>
      </c>
      <c r="AB11" s="9">
        <v>58326</v>
      </c>
      <c r="AC11" s="10">
        <f t="shared" ref="AC11:AC30" si="12">AB11/Z11-1</f>
        <v>-0.15651708629192029</v>
      </c>
      <c r="AD11" s="9">
        <v>87272</v>
      </c>
      <c r="AE11" s="10">
        <f t="shared" si="4"/>
        <v>0.49627953228405852</v>
      </c>
      <c r="AF11" s="9">
        <v>70871</v>
      </c>
      <c r="AG11" s="10">
        <f t="shared" si="5"/>
        <v>-0.18792969108075896</v>
      </c>
      <c r="AH11" s="9">
        <v>62930</v>
      </c>
      <c r="AI11" s="10">
        <f t="shared" si="6"/>
        <v>-0.11204865177576162</v>
      </c>
    </row>
    <row r="12" spans="1:35" ht="13.9" x14ac:dyDescent="0.25">
      <c r="A12" s="29" t="s">
        <v>3</v>
      </c>
      <c r="B12" s="41" t="s">
        <v>2</v>
      </c>
      <c r="C12" s="35" t="s">
        <v>2</v>
      </c>
      <c r="D12" s="41" t="s">
        <v>2</v>
      </c>
      <c r="E12" s="35" t="s">
        <v>2</v>
      </c>
      <c r="F12" s="41" t="s">
        <v>2</v>
      </c>
      <c r="G12" s="35" t="s">
        <v>2</v>
      </c>
      <c r="H12" s="41" t="s">
        <v>2</v>
      </c>
      <c r="I12" s="35" t="s">
        <v>2</v>
      </c>
      <c r="J12" s="13">
        <v>30968</v>
      </c>
      <c r="K12" s="35" t="s">
        <v>2</v>
      </c>
      <c r="L12" s="13">
        <v>36161</v>
      </c>
      <c r="M12" s="16">
        <f t="shared" si="8"/>
        <v>0.16768922758977012</v>
      </c>
      <c r="N12" s="13">
        <v>36510</v>
      </c>
      <c r="O12" s="16">
        <f t="shared" si="9"/>
        <v>9.6512817676501772E-3</v>
      </c>
      <c r="P12" s="13">
        <v>38623</v>
      </c>
      <c r="Q12" s="16">
        <f t="shared" si="10"/>
        <v>5.7874554916461207E-2</v>
      </c>
      <c r="R12" s="13">
        <v>39166</v>
      </c>
      <c r="S12" s="16">
        <f t="shared" si="0"/>
        <v>1.405898040027953E-2</v>
      </c>
      <c r="T12" s="13">
        <v>39798</v>
      </c>
      <c r="U12" s="16">
        <f t="shared" si="1"/>
        <v>1.6136444875657352E-2</v>
      </c>
      <c r="V12" s="13">
        <v>39790</v>
      </c>
      <c r="W12" s="16">
        <f t="shared" si="2"/>
        <v>-2.010151263882598E-4</v>
      </c>
      <c r="X12" s="13">
        <v>41330</v>
      </c>
      <c r="Y12" s="16">
        <f t="shared" si="3"/>
        <v>3.8703191756722877E-2</v>
      </c>
      <c r="Z12" s="13">
        <v>38059</v>
      </c>
      <c r="AA12" s="16">
        <f t="shared" si="11"/>
        <v>-7.914347931284782E-2</v>
      </c>
      <c r="AB12" s="13">
        <v>39601</v>
      </c>
      <c r="AC12" s="16">
        <f t="shared" si="12"/>
        <v>4.0516040883890714E-2</v>
      </c>
      <c r="AD12" s="13">
        <v>42321</v>
      </c>
      <c r="AE12" s="16">
        <f t="shared" si="4"/>
        <v>6.8685134213782417E-2</v>
      </c>
      <c r="AF12" s="13">
        <v>42420</v>
      </c>
      <c r="AG12" s="16">
        <f t="shared" si="5"/>
        <v>2.3392641950803483E-3</v>
      </c>
      <c r="AH12" s="13">
        <v>46389</v>
      </c>
      <c r="AI12" s="16">
        <f t="shared" si="6"/>
        <v>9.3564356435643647E-2</v>
      </c>
    </row>
    <row r="13" spans="1:35" ht="13.9" x14ac:dyDescent="0.25">
      <c r="A13" s="29" t="s">
        <v>10</v>
      </c>
      <c r="B13" s="41" t="s">
        <v>2</v>
      </c>
      <c r="C13" s="35" t="s">
        <v>2</v>
      </c>
      <c r="D13" s="41" t="s">
        <v>2</v>
      </c>
      <c r="E13" s="35" t="s">
        <v>2</v>
      </c>
      <c r="F13" s="41" t="s">
        <v>2</v>
      </c>
      <c r="G13" s="35" t="s">
        <v>2</v>
      </c>
      <c r="H13" s="41" t="s">
        <v>2</v>
      </c>
      <c r="I13" s="35" t="s">
        <v>2</v>
      </c>
      <c r="J13" s="13">
        <v>614</v>
      </c>
      <c r="K13" s="35" t="s">
        <v>2</v>
      </c>
      <c r="L13" s="13">
        <v>732</v>
      </c>
      <c r="M13" s="16">
        <f t="shared" si="8"/>
        <v>0.19218241042345285</v>
      </c>
      <c r="N13" s="13">
        <v>1376</v>
      </c>
      <c r="O13" s="16">
        <f t="shared" si="9"/>
        <v>0.87978142076502741</v>
      </c>
      <c r="P13" s="13">
        <v>1577</v>
      </c>
      <c r="Q13" s="16">
        <f t="shared" si="10"/>
        <v>0.14607558139534893</v>
      </c>
      <c r="R13" s="13">
        <v>837</v>
      </c>
      <c r="S13" s="16">
        <f t="shared" si="0"/>
        <v>-0.46924540266328474</v>
      </c>
      <c r="T13" s="13">
        <v>2920</v>
      </c>
      <c r="U13" s="16">
        <f t="shared" si="1"/>
        <v>2.4886499402628437</v>
      </c>
      <c r="V13" s="13">
        <v>1840</v>
      </c>
      <c r="W13" s="16">
        <f t="shared" si="2"/>
        <v>-0.36986301369863017</v>
      </c>
      <c r="X13" s="13">
        <v>1297</v>
      </c>
      <c r="Y13" s="16">
        <f t="shared" si="3"/>
        <v>-0.2951086956521739</v>
      </c>
      <c r="Z13" s="13">
        <v>1465</v>
      </c>
      <c r="AA13" s="16">
        <f t="shared" si="11"/>
        <v>0.12952968388589059</v>
      </c>
      <c r="AB13" s="13">
        <v>2630</v>
      </c>
      <c r="AC13" s="16">
        <f t="shared" si="12"/>
        <v>0.79522184300341303</v>
      </c>
      <c r="AD13" s="13">
        <v>2467</v>
      </c>
      <c r="AE13" s="16">
        <f t="shared" si="4"/>
        <v>-6.1977186311787058E-2</v>
      </c>
      <c r="AF13" s="13">
        <v>2776</v>
      </c>
      <c r="AG13" s="16">
        <f t="shared" si="5"/>
        <v>0.12525334414268352</v>
      </c>
      <c r="AH13" s="13">
        <v>2660</v>
      </c>
      <c r="AI13" s="16">
        <f t="shared" si="6"/>
        <v>-4.17867435158501E-2</v>
      </c>
    </row>
    <row r="14" spans="1:35" ht="13.9" x14ac:dyDescent="0.25">
      <c r="A14" s="29" t="s">
        <v>4</v>
      </c>
      <c r="B14" s="41" t="s">
        <v>2</v>
      </c>
      <c r="C14" s="35" t="s">
        <v>2</v>
      </c>
      <c r="D14" s="41" t="s">
        <v>2</v>
      </c>
      <c r="E14" s="35" t="s">
        <v>2</v>
      </c>
      <c r="F14" s="41" t="s">
        <v>2</v>
      </c>
      <c r="G14" s="35" t="s">
        <v>2</v>
      </c>
      <c r="H14" s="41" t="s">
        <v>2</v>
      </c>
      <c r="I14" s="35" t="s">
        <v>2</v>
      </c>
      <c r="J14" s="13">
        <v>1972</v>
      </c>
      <c r="K14" s="35" t="s">
        <v>2</v>
      </c>
      <c r="L14" s="13">
        <v>1610</v>
      </c>
      <c r="M14" s="16">
        <f t="shared" si="8"/>
        <v>-0.18356997971602429</v>
      </c>
      <c r="N14" s="13">
        <v>1362</v>
      </c>
      <c r="O14" s="16">
        <f t="shared" si="9"/>
        <v>-0.15403726708074539</v>
      </c>
      <c r="P14" s="13">
        <v>1400</v>
      </c>
      <c r="Q14" s="16">
        <f t="shared" si="10"/>
        <v>2.7900146842878115E-2</v>
      </c>
      <c r="R14" s="13">
        <v>7345</v>
      </c>
      <c r="S14" s="16">
        <f t="shared" si="0"/>
        <v>4.246428571428571</v>
      </c>
      <c r="T14" s="13">
        <v>4542</v>
      </c>
      <c r="U14" s="16">
        <f t="shared" si="1"/>
        <v>-0.38162014976174263</v>
      </c>
      <c r="V14" s="13">
        <f>17595-V15</f>
        <v>17357</v>
      </c>
      <c r="W14" s="16">
        <f t="shared" si="2"/>
        <v>2.8214442976662264</v>
      </c>
      <c r="X14" s="13">
        <f>3979-X15</f>
        <v>3745</v>
      </c>
      <c r="Y14" s="16">
        <f t="shared" si="3"/>
        <v>-0.78423690729964857</v>
      </c>
      <c r="Z14" s="13">
        <v>2119</v>
      </c>
      <c r="AA14" s="16">
        <f t="shared" si="11"/>
        <v>-0.43417890520694258</v>
      </c>
      <c r="AB14" s="13">
        <v>2663</v>
      </c>
      <c r="AC14" s="16">
        <f t="shared" si="12"/>
        <v>0.25672487022180279</v>
      </c>
      <c r="AD14" s="13">
        <v>6849</v>
      </c>
      <c r="AE14" s="16">
        <f t="shared" si="4"/>
        <v>1.5719113781449492</v>
      </c>
      <c r="AF14" s="13">
        <v>9374</v>
      </c>
      <c r="AG14" s="16">
        <f t="shared" si="5"/>
        <v>0.36866695868009924</v>
      </c>
      <c r="AH14" s="13">
        <v>2062</v>
      </c>
      <c r="AI14" s="16">
        <f t="shared" si="6"/>
        <v>-0.78002986985278433</v>
      </c>
    </row>
    <row r="15" spans="1:35" ht="13.9" x14ac:dyDescent="0.25">
      <c r="A15" s="29" t="s">
        <v>11</v>
      </c>
      <c r="B15" s="41" t="s">
        <v>2</v>
      </c>
      <c r="C15" s="35" t="s">
        <v>2</v>
      </c>
      <c r="D15" s="41" t="s">
        <v>2</v>
      </c>
      <c r="E15" s="35" t="s">
        <v>2</v>
      </c>
      <c r="F15" s="41" t="s">
        <v>2</v>
      </c>
      <c r="G15" s="35" t="s">
        <v>2</v>
      </c>
      <c r="H15" s="41" t="s">
        <v>2</v>
      </c>
      <c r="I15" s="35" t="s">
        <v>2</v>
      </c>
      <c r="J15" s="13">
        <v>150</v>
      </c>
      <c r="K15" s="35" t="s">
        <v>2</v>
      </c>
      <c r="L15" s="13">
        <v>268</v>
      </c>
      <c r="M15" s="16">
        <f t="shared" si="8"/>
        <v>0.78666666666666663</v>
      </c>
      <c r="N15" s="13">
        <v>156</v>
      </c>
      <c r="O15" s="16">
        <f t="shared" si="9"/>
        <v>-0.41791044776119401</v>
      </c>
      <c r="P15" s="13">
        <v>284</v>
      </c>
      <c r="Q15" s="16">
        <f t="shared" si="10"/>
        <v>0.82051282051282048</v>
      </c>
      <c r="R15" s="13">
        <v>312</v>
      </c>
      <c r="S15" s="16">
        <f t="shared" si="0"/>
        <v>9.8591549295774739E-2</v>
      </c>
      <c r="T15" s="13">
        <v>216</v>
      </c>
      <c r="U15" s="16">
        <f t="shared" si="1"/>
        <v>-0.30769230769230771</v>
      </c>
      <c r="V15" s="13">
        <v>238</v>
      </c>
      <c r="W15" s="16">
        <f t="shared" si="2"/>
        <v>0.10185185185185186</v>
      </c>
      <c r="X15" s="13">
        <v>234</v>
      </c>
      <c r="Y15" s="16">
        <f t="shared" si="3"/>
        <v>-1.6806722689075682E-2</v>
      </c>
      <c r="Z15" s="13">
        <v>301</v>
      </c>
      <c r="AA15" s="16">
        <f t="shared" si="11"/>
        <v>0.28632478632478642</v>
      </c>
      <c r="AB15" s="13">
        <v>327</v>
      </c>
      <c r="AC15" s="16">
        <f t="shared" si="12"/>
        <v>8.6378737541528139E-2</v>
      </c>
      <c r="AD15" s="13">
        <v>349</v>
      </c>
      <c r="AE15" s="16">
        <f t="shared" si="4"/>
        <v>6.7278287461773667E-2</v>
      </c>
      <c r="AF15" s="13">
        <v>330</v>
      </c>
      <c r="AG15" s="16">
        <f t="shared" si="5"/>
        <v>-5.4441260744985676E-2</v>
      </c>
      <c r="AH15" s="13">
        <v>307</v>
      </c>
      <c r="AI15" s="16">
        <f t="shared" si="6"/>
        <v>-6.9696969696969702E-2</v>
      </c>
    </row>
    <row r="16" spans="1:35" ht="13.9" x14ac:dyDescent="0.25">
      <c r="A16" s="29" t="s">
        <v>5</v>
      </c>
      <c r="B16" s="41" t="s">
        <v>2</v>
      </c>
      <c r="C16" s="35" t="s">
        <v>2</v>
      </c>
      <c r="D16" s="41" t="s">
        <v>2</v>
      </c>
      <c r="E16" s="35" t="s">
        <v>2</v>
      </c>
      <c r="F16" s="41" t="s">
        <v>2</v>
      </c>
      <c r="G16" s="35" t="s">
        <v>2</v>
      </c>
      <c r="H16" s="41" t="s">
        <v>2</v>
      </c>
      <c r="I16" s="35" t="s">
        <v>2</v>
      </c>
      <c r="J16" s="13">
        <v>3490</v>
      </c>
      <c r="K16" s="35" t="s">
        <v>2</v>
      </c>
      <c r="L16" s="13">
        <v>3603</v>
      </c>
      <c r="M16" s="16">
        <f t="shared" si="8"/>
        <v>3.2378223495701963E-2</v>
      </c>
      <c r="N16" s="13">
        <v>3680</v>
      </c>
      <c r="O16" s="16">
        <f t="shared" si="9"/>
        <v>2.1371079655842395E-2</v>
      </c>
      <c r="P16" s="13">
        <v>4014</v>
      </c>
      <c r="Q16" s="16">
        <f t="shared" si="10"/>
        <v>9.0760869565217339E-2</v>
      </c>
      <c r="R16" s="13">
        <v>4005</v>
      </c>
      <c r="S16" s="16">
        <f t="shared" si="0"/>
        <v>-2.2421524663677195E-3</v>
      </c>
      <c r="T16" s="13">
        <v>2573</v>
      </c>
      <c r="U16" s="16">
        <f t="shared" si="1"/>
        <v>-0.35755305867665421</v>
      </c>
      <c r="V16" s="13">
        <v>4536</v>
      </c>
      <c r="W16" s="16">
        <f t="shared" si="2"/>
        <v>0.76292265837543716</v>
      </c>
      <c r="X16" s="13">
        <v>4213</v>
      </c>
      <c r="Y16" s="16">
        <f t="shared" si="3"/>
        <v>-7.1208112874779572E-2</v>
      </c>
      <c r="Z16" s="13">
        <v>3788</v>
      </c>
      <c r="AA16" s="16">
        <f t="shared" si="11"/>
        <v>-0.10087823403750296</v>
      </c>
      <c r="AB16" s="13">
        <v>4550</v>
      </c>
      <c r="AC16" s="16">
        <f t="shared" si="12"/>
        <v>0.20116156282998943</v>
      </c>
      <c r="AD16" s="13">
        <v>6772</v>
      </c>
      <c r="AE16" s="16">
        <f t="shared" si="4"/>
        <v>0.48835164835164835</v>
      </c>
      <c r="AF16" s="13">
        <v>5459</v>
      </c>
      <c r="AG16" s="16">
        <f t="shared" si="5"/>
        <v>-0.19388659184878909</v>
      </c>
      <c r="AH16" s="13">
        <v>4410</v>
      </c>
      <c r="AI16" s="16">
        <f t="shared" si="6"/>
        <v>-0.19215973621542404</v>
      </c>
    </row>
    <row r="17" spans="1:35" ht="13.9" x14ac:dyDescent="0.25">
      <c r="A17" s="29" t="s">
        <v>6</v>
      </c>
      <c r="B17" s="41" t="s">
        <v>2</v>
      </c>
      <c r="C17" s="35" t="s">
        <v>2</v>
      </c>
      <c r="D17" s="41" t="s">
        <v>2</v>
      </c>
      <c r="E17" s="35" t="s">
        <v>2</v>
      </c>
      <c r="F17" s="41" t="s">
        <v>2</v>
      </c>
      <c r="G17" s="35" t="s">
        <v>2</v>
      </c>
      <c r="H17" s="41" t="s">
        <v>2</v>
      </c>
      <c r="I17" s="35" t="s">
        <v>2</v>
      </c>
      <c r="J17" s="13">
        <v>10031</v>
      </c>
      <c r="K17" s="35" t="s">
        <v>2</v>
      </c>
      <c r="L17" s="13">
        <v>11647</v>
      </c>
      <c r="M17" s="16">
        <f t="shared" si="8"/>
        <v>0.16110058817665229</v>
      </c>
      <c r="N17" s="13">
        <v>11697</v>
      </c>
      <c r="O17" s="16">
        <f t="shared" si="9"/>
        <v>4.2929509744997763E-3</v>
      </c>
      <c r="P17" s="13">
        <v>14497</v>
      </c>
      <c r="Q17" s="16">
        <f t="shared" si="10"/>
        <v>0.23937761819269898</v>
      </c>
      <c r="R17" s="13">
        <v>10130</v>
      </c>
      <c r="S17" s="16">
        <f t="shared" si="0"/>
        <v>-0.30123473822170099</v>
      </c>
      <c r="T17" s="13">
        <v>3110</v>
      </c>
      <c r="U17" s="16">
        <f t="shared" si="1"/>
        <v>-0.69299111549851933</v>
      </c>
      <c r="V17" s="13">
        <v>3771</v>
      </c>
      <c r="W17" s="16">
        <f t="shared" si="2"/>
        <v>0.21254019292604509</v>
      </c>
      <c r="X17" s="13">
        <v>4860</v>
      </c>
      <c r="Y17" s="16">
        <f t="shared" si="3"/>
        <v>0.28878281622911683</v>
      </c>
      <c r="Z17" s="13">
        <v>12788</v>
      </c>
      <c r="AA17" s="16">
        <f t="shared" si="11"/>
        <v>1.6312757201646089</v>
      </c>
      <c r="AB17" s="13">
        <v>4459</v>
      </c>
      <c r="AC17" s="16">
        <f t="shared" si="12"/>
        <v>-0.65131373162339701</v>
      </c>
      <c r="AD17" s="13">
        <v>14914</v>
      </c>
      <c r="AE17" s="16">
        <f t="shared" si="4"/>
        <v>2.3446961202063243</v>
      </c>
      <c r="AF17" s="13">
        <v>4130</v>
      </c>
      <c r="AG17" s="16">
        <f t="shared" si="5"/>
        <v>-0.7230789861874749</v>
      </c>
      <c r="AH17" s="13">
        <v>4590</v>
      </c>
      <c r="AI17" s="16">
        <f t="shared" si="6"/>
        <v>0.11138014527845042</v>
      </c>
    </row>
    <row r="18" spans="1:35" ht="13.9" x14ac:dyDescent="0.25">
      <c r="A18" s="29" t="s">
        <v>7</v>
      </c>
      <c r="B18" s="41" t="s">
        <v>2</v>
      </c>
      <c r="C18" s="35" t="s">
        <v>2</v>
      </c>
      <c r="D18" s="41" t="s">
        <v>2</v>
      </c>
      <c r="E18" s="35" t="s">
        <v>2</v>
      </c>
      <c r="F18" s="41" t="s">
        <v>2</v>
      </c>
      <c r="G18" s="35" t="s">
        <v>2</v>
      </c>
      <c r="H18" s="41" t="s">
        <v>2</v>
      </c>
      <c r="I18" s="35" t="s">
        <v>2</v>
      </c>
      <c r="J18" s="13">
        <v>135</v>
      </c>
      <c r="K18" s="35" t="s">
        <v>2</v>
      </c>
      <c r="L18" s="13">
        <v>146</v>
      </c>
      <c r="M18" s="16">
        <f t="shared" si="8"/>
        <v>8.1481481481481488E-2</v>
      </c>
      <c r="N18" s="13">
        <v>454</v>
      </c>
      <c r="O18" s="16">
        <f t="shared" si="9"/>
        <v>2.1095890410958904</v>
      </c>
      <c r="P18" s="13">
        <v>124</v>
      </c>
      <c r="Q18" s="16">
        <f t="shared" si="10"/>
        <v>-0.72687224669603523</v>
      </c>
      <c r="R18" s="13">
        <v>99</v>
      </c>
      <c r="S18" s="16">
        <f t="shared" si="0"/>
        <v>-0.20161290322580649</v>
      </c>
      <c r="T18" s="13">
        <v>123</v>
      </c>
      <c r="U18" s="16">
        <f t="shared" si="1"/>
        <v>0.24242424242424243</v>
      </c>
      <c r="V18" s="13">
        <v>514</v>
      </c>
      <c r="W18" s="16">
        <f t="shared" si="2"/>
        <v>3.178861788617886</v>
      </c>
      <c r="X18" s="13">
        <v>98</v>
      </c>
      <c r="Y18" s="16">
        <f t="shared" si="3"/>
        <v>-0.80933852140077822</v>
      </c>
      <c r="Z18" s="13">
        <v>99</v>
      </c>
      <c r="AA18" s="16">
        <f t="shared" si="11"/>
        <v>1.0204081632652962E-2</v>
      </c>
      <c r="AB18" s="13">
        <v>106</v>
      </c>
      <c r="AC18" s="16">
        <f t="shared" si="12"/>
        <v>7.0707070707070718E-2</v>
      </c>
      <c r="AD18" s="13">
        <v>108</v>
      </c>
      <c r="AE18" s="16">
        <f t="shared" si="4"/>
        <v>1.8867924528301883E-2</v>
      </c>
      <c r="AF18" s="13">
        <v>112</v>
      </c>
      <c r="AG18" s="16">
        <f t="shared" si="5"/>
        <v>3.7037037037036979E-2</v>
      </c>
      <c r="AH18" s="13">
        <v>114</v>
      </c>
      <c r="AI18" s="16">
        <f t="shared" si="6"/>
        <v>1.7857142857142794E-2</v>
      </c>
    </row>
    <row r="19" spans="1:35" ht="13.9" x14ac:dyDescent="0.25">
      <c r="A19" s="29" t="s">
        <v>8</v>
      </c>
      <c r="B19" s="41" t="s">
        <v>2</v>
      </c>
      <c r="C19" s="35" t="s">
        <v>2</v>
      </c>
      <c r="D19" s="41" t="s">
        <v>2</v>
      </c>
      <c r="E19" s="35" t="s">
        <v>2</v>
      </c>
      <c r="F19" s="41" t="s">
        <v>2</v>
      </c>
      <c r="G19" s="35" t="s">
        <v>2</v>
      </c>
      <c r="H19" s="41" t="s">
        <v>2</v>
      </c>
      <c r="I19" s="35" t="s">
        <v>2</v>
      </c>
      <c r="J19" s="13">
        <v>5915</v>
      </c>
      <c r="K19" s="35" t="s">
        <v>2</v>
      </c>
      <c r="L19" s="11" t="s">
        <v>2</v>
      </c>
      <c r="M19" s="16">
        <v>-1</v>
      </c>
      <c r="N19" s="13">
        <v>5577</v>
      </c>
      <c r="O19" s="16">
        <v>1</v>
      </c>
      <c r="P19" s="13">
        <v>4991</v>
      </c>
      <c r="Q19" s="16">
        <f t="shared" si="10"/>
        <v>-0.10507441276672047</v>
      </c>
      <c r="R19" s="13">
        <v>4283</v>
      </c>
      <c r="S19" s="16">
        <f t="shared" si="0"/>
        <v>-0.14185533961130037</v>
      </c>
      <c r="T19" s="11" t="s">
        <v>2</v>
      </c>
      <c r="U19" s="16">
        <v>-1</v>
      </c>
      <c r="V19" s="11" t="s">
        <v>2</v>
      </c>
      <c r="W19" s="14" t="s">
        <v>2</v>
      </c>
      <c r="X19" s="15" t="s">
        <v>2</v>
      </c>
      <c r="Y19" s="14" t="s">
        <v>2</v>
      </c>
      <c r="Z19" s="13">
        <v>7168</v>
      </c>
      <c r="AA19" s="32">
        <v>1</v>
      </c>
      <c r="AB19" s="15" t="s">
        <v>2</v>
      </c>
      <c r="AC19" s="16">
        <v>-1</v>
      </c>
      <c r="AD19" s="13">
        <v>9623</v>
      </c>
      <c r="AE19" s="32">
        <v>1</v>
      </c>
      <c r="AF19" s="13">
        <v>2238</v>
      </c>
      <c r="AG19" s="16">
        <f t="shared" si="5"/>
        <v>-0.76743219370258753</v>
      </c>
      <c r="AH19" s="13">
        <v>2398</v>
      </c>
      <c r="AI19" s="16">
        <f t="shared" si="6"/>
        <v>7.1492403932082116E-2</v>
      </c>
    </row>
    <row r="20" spans="1:35" ht="13.9" x14ac:dyDescent="0.25">
      <c r="A20" s="29" t="s">
        <v>12</v>
      </c>
      <c r="B20" s="41" t="s">
        <v>2</v>
      </c>
      <c r="C20" s="35" t="s">
        <v>2</v>
      </c>
      <c r="D20" s="41" t="s">
        <v>2</v>
      </c>
      <c r="E20" s="35" t="s">
        <v>2</v>
      </c>
      <c r="F20" s="41" t="s">
        <v>2</v>
      </c>
      <c r="G20" s="35" t="s">
        <v>2</v>
      </c>
      <c r="H20" s="41" t="s">
        <v>2</v>
      </c>
      <c r="I20" s="35" t="s">
        <v>2</v>
      </c>
      <c r="J20" s="13">
        <v>2352</v>
      </c>
      <c r="K20" s="35" t="s">
        <v>2</v>
      </c>
      <c r="L20" s="13">
        <v>2254</v>
      </c>
      <c r="M20" s="16">
        <f t="shared" si="8"/>
        <v>-4.166666666666663E-2</v>
      </c>
      <c r="N20" s="13">
        <v>2306</v>
      </c>
      <c r="O20" s="16">
        <f t="shared" si="9"/>
        <v>2.3070097604259043E-2</v>
      </c>
      <c r="P20" s="13">
        <v>2950</v>
      </c>
      <c r="Q20" s="16">
        <f t="shared" si="10"/>
        <v>0.27927146574154382</v>
      </c>
      <c r="R20" s="13">
        <v>2570</v>
      </c>
      <c r="S20" s="16">
        <f t="shared" si="0"/>
        <v>-0.12881355932203387</v>
      </c>
      <c r="T20" s="13">
        <v>2917</v>
      </c>
      <c r="U20" s="16">
        <f t="shared" si="1"/>
        <v>0.13501945525291825</v>
      </c>
      <c r="V20" s="13">
        <v>3258</v>
      </c>
      <c r="W20" s="16">
        <f t="shared" si="2"/>
        <v>0.11690092560850185</v>
      </c>
      <c r="X20" s="13">
        <v>3456</v>
      </c>
      <c r="Y20" s="16">
        <f t="shared" si="3"/>
        <v>6.0773480662983381E-2</v>
      </c>
      <c r="Z20" s="13">
        <v>3362</v>
      </c>
      <c r="AA20" s="16">
        <f t="shared" si="11"/>
        <v>-2.719907407407407E-2</v>
      </c>
      <c r="AB20" s="13">
        <v>3990</v>
      </c>
      <c r="AC20" s="16">
        <f t="shared" si="12"/>
        <v>0.18679357525282581</v>
      </c>
      <c r="AD20" s="13">
        <v>3869</v>
      </c>
      <c r="AE20" s="16">
        <f t="shared" si="4"/>
        <v>-3.0325814536340867E-2</v>
      </c>
      <c r="AF20" s="13">
        <v>4032</v>
      </c>
      <c r="AG20" s="16">
        <f t="shared" si="5"/>
        <v>4.2129749289222085E-2</v>
      </c>
      <c r="AH20" s="11" t="s">
        <v>2</v>
      </c>
      <c r="AI20" s="16">
        <v>-1</v>
      </c>
    </row>
    <row r="21" spans="1:35" s="8" customFormat="1" ht="13.9" x14ac:dyDescent="0.25">
      <c r="A21" s="30" t="s">
        <v>13</v>
      </c>
      <c r="B21" s="36">
        <v>3813</v>
      </c>
      <c r="C21" s="37" t="s">
        <v>2</v>
      </c>
      <c r="D21" s="36">
        <v>4160</v>
      </c>
      <c r="E21" s="38">
        <f>D21/B21-1</f>
        <v>9.1004458431681146E-2</v>
      </c>
      <c r="F21" s="36">
        <v>3715</v>
      </c>
      <c r="G21" s="38">
        <f>F21/D21-1</f>
        <v>-0.10697115384615385</v>
      </c>
      <c r="H21" s="36">
        <v>5771</v>
      </c>
      <c r="I21" s="10">
        <f>H21/F21-1</f>
        <v>0.55343203230148053</v>
      </c>
      <c r="J21" s="9">
        <v>6710</v>
      </c>
      <c r="K21" s="10">
        <f t="shared" si="7"/>
        <v>0.16271010223531457</v>
      </c>
      <c r="L21" s="9">
        <v>11643</v>
      </c>
      <c r="M21" s="10">
        <f t="shared" si="8"/>
        <v>0.73517138599105802</v>
      </c>
      <c r="N21" s="9">
        <v>10524</v>
      </c>
      <c r="O21" s="10">
        <f t="shared" si="9"/>
        <v>-9.6109250193249118E-2</v>
      </c>
      <c r="P21" s="9">
        <v>8981</v>
      </c>
      <c r="Q21" s="10">
        <f t="shared" si="10"/>
        <v>-0.14661725579627516</v>
      </c>
      <c r="R21" s="9">
        <v>6690</v>
      </c>
      <c r="S21" s="10">
        <f t="shared" si="0"/>
        <v>-0.2550940875180937</v>
      </c>
      <c r="T21" s="9">
        <v>8143</v>
      </c>
      <c r="U21" s="10">
        <f t="shared" si="1"/>
        <v>0.21718983557548577</v>
      </c>
      <c r="V21" s="9">
        <v>12173</v>
      </c>
      <c r="W21" s="10">
        <f t="shared" si="2"/>
        <v>0.49490359818248808</v>
      </c>
      <c r="X21" s="9">
        <v>8470</v>
      </c>
      <c r="Y21" s="10">
        <f t="shared" si="3"/>
        <v>-0.30419781483611275</v>
      </c>
      <c r="Z21" s="9">
        <v>14727</v>
      </c>
      <c r="AA21" s="10">
        <f t="shared" si="11"/>
        <v>0.73872491145218411</v>
      </c>
      <c r="AB21" s="9">
        <v>15217</v>
      </c>
      <c r="AC21" s="10">
        <f t="shared" si="12"/>
        <v>3.3272221090514087E-2</v>
      </c>
      <c r="AD21" s="9">
        <v>6750</v>
      </c>
      <c r="AE21" s="10">
        <f t="shared" si="4"/>
        <v>-0.55641716501281469</v>
      </c>
      <c r="AF21" s="9">
        <v>17953</v>
      </c>
      <c r="AG21" s="10">
        <f t="shared" si="5"/>
        <v>1.6597037037037037</v>
      </c>
      <c r="AH21" s="9">
        <v>27823</v>
      </c>
      <c r="AI21" s="10">
        <f t="shared" si="6"/>
        <v>0.54976884086225142</v>
      </c>
    </row>
    <row r="22" spans="1:35" ht="13.9" x14ac:dyDescent="0.25">
      <c r="A22" s="29" t="s">
        <v>14</v>
      </c>
      <c r="B22" s="41" t="s">
        <v>2</v>
      </c>
      <c r="C22" s="35" t="s">
        <v>2</v>
      </c>
      <c r="D22" s="41" t="s">
        <v>2</v>
      </c>
      <c r="E22" s="35" t="s">
        <v>2</v>
      </c>
      <c r="F22" s="41" t="s">
        <v>2</v>
      </c>
      <c r="G22" s="35" t="s">
        <v>2</v>
      </c>
      <c r="H22" s="41" t="s">
        <v>2</v>
      </c>
      <c r="I22" s="35" t="s">
        <v>2</v>
      </c>
      <c r="J22" s="13">
        <v>750</v>
      </c>
      <c r="K22" s="35" t="s">
        <v>2</v>
      </c>
      <c r="L22" s="13">
        <v>750</v>
      </c>
      <c r="M22" s="16">
        <f t="shared" si="8"/>
        <v>0</v>
      </c>
      <c r="N22" s="13">
        <v>750</v>
      </c>
      <c r="O22" s="16">
        <f t="shared" si="9"/>
        <v>0</v>
      </c>
      <c r="P22" s="13">
        <v>750</v>
      </c>
      <c r="Q22" s="16">
        <f t="shared" si="10"/>
        <v>0</v>
      </c>
      <c r="R22" s="13">
        <v>750</v>
      </c>
      <c r="S22" s="16">
        <f t="shared" si="0"/>
        <v>0</v>
      </c>
      <c r="T22" s="13">
        <v>750</v>
      </c>
      <c r="U22" s="16">
        <f t="shared" si="1"/>
        <v>0</v>
      </c>
      <c r="V22" s="13">
        <v>750</v>
      </c>
      <c r="W22" s="16">
        <f t="shared" si="2"/>
        <v>0</v>
      </c>
      <c r="X22" s="13">
        <v>750</v>
      </c>
      <c r="Y22" s="16">
        <f t="shared" si="3"/>
        <v>0</v>
      </c>
      <c r="Z22" s="13">
        <v>750</v>
      </c>
      <c r="AA22" s="16">
        <f t="shared" si="11"/>
        <v>0</v>
      </c>
      <c r="AB22" s="13">
        <v>750</v>
      </c>
      <c r="AC22" s="16">
        <f t="shared" si="12"/>
        <v>0</v>
      </c>
      <c r="AD22" s="13">
        <v>750</v>
      </c>
      <c r="AE22" s="16">
        <f t="shared" si="4"/>
        <v>0</v>
      </c>
      <c r="AF22" s="13">
        <v>750</v>
      </c>
      <c r="AG22" s="16">
        <f t="shared" si="5"/>
        <v>0</v>
      </c>
      <c r="AH22" s="13">
        <v>750</v>
      </c>
      <c r="AI22" s="16">
        <f t="shared" si="6"/>
        <v>0</v>
      </c>
    </row>
    <row r="23" spans="1:35" ht="13.9" x14ac:dyDescent="0.25">
      <c r="A23" s="29" t="s">
        <v>3</v>
      </c>
      <c r="B23" s="41" t="s">
        <v>2</v>
      </c>
      <c r="C23" s="35" t="s">
        <v>2</v>
      </c>
      <c r="D23" s="41" t="s">
        <v>2</v>
      </c>
      <c r="E23" s="35" t="s">
        <v>2</v>
      </c>
      <c r="F23" s="41" t="s">
        <v>2</v>
      </c>
      <c r="G23" s="35" t="s">
        <v>2</v>
      </c>
      <c r="H23" s="41" t="s">
        <v>2</v>
      </c>
      <c r="I23" s="35" t="s">
        <v>2</v>
      </c>
      <c r="J23" s="13">
        <v>997</v>
      </c>
      <c r="K23" s="35" t="s">
        <v>2</v>
      </c>
      <c r="L23" s="13">
        <v>521</v>
      </c>
      <c r="M23" s="16">
        <f t="shared" si="8"/>
        <v>-0.47743229689067201</v>
      </c>
      <c r="N23" s="11" t="s">
        <v>2</v>
      </c>
      <c r="O23" s="16">
        <v>-1</v>
      </c>
      <c r="P23" s="11" t="s">
        <v>2</v>
      </c>
      <c r="Q23" s="12" t="s">
        <v>2</v>
      </c>
      <c r="R23" s="11" t="s">
        <v>2</v>
      </c>
      <c r="S23" s="12" t="s">
        <v>2</v>
      </c>
      <c r="T23" s="11" t="s">
        <v>2</v>
      </c>
      <c r="U23" s="12" t="s">
        <v>2</v>
      </c>
      <c r="V23" s="13">
        <v>1950</v>
      </c>
      <c r="W23" s="32">
        <v>1</v>
      </c>
      <c r="X23" s="13">
        <v>2440</v>
      </c>
      <c r="Y23" s="16">
        <f t="shared" si="3"/>
        <v>0.25128205128205128</v>
      </c>
      <c r="Z23" s="13">
        <v>798</v>
      </c>
      <c r="AA23" s="16">
        <f t="shared" si="11"/>
        <v>-0.67295081967213122</v>
      </c>
      <c r="AB23" s="11" t="s">
        <v>2</v>
      </c>
      <c r="AC23" s="16">
        <v>-1</v>
      </c>
      <c r="AD23" s="11" t="s">
        <v>2</v>
      </c>
      <c r="AE23" s="14" t="s">
        <v>2</v>
      </c>
      <c r="AF23" s="13">
        <v>800</v>
      </c>
      <c r="AG23" s="32">
        <v>1</v>
      </c>
      <c r="AH23" s="11" t="s">
        <v>2</v>
      </c>
      <c r="AI23" s="16">
        <v>-1</v>
      </c>
    </row>
    <row r="24" spans="1:35" ht="13.9" x14ac:dyDescent="0.25">
      <c r="A24" s="29" t="s">
        <v>15</v>
      </c>
      <c r="B24" s="41" t="s">
        <v>2</v>
      </c>
      <c r="C24" s="35" t="s">
        <v>2</v>
      </c>
      <c r="D24" s="41" t="s">
        <v>2</v>
      </c>
      <c r="E24" s="35" t="s">
        <v>2</v>
      </c>
      <c r="F24" s="41" t="s">
        <v>2</v>
      </c>
      <c r="G24" s="35" t="s">
        <v>2</v>
      </c>
      <c r="H24" s="41" t="s">
        <v>2</v>
      </c>
      <c r="I24" s="35" t="s">
        <v>2</v>
      </c>
      <c r="J24" s="13">
        <v>2800</v>
      </c>
      <c r="K24" s="35" t="s">
        <v>2</v>
      </c>
      <c r="L24" s="13">
        <v>2800</v>
      </c>
      <c r="M24" s="16">
        <f t="shared" si="8"/>
        <v>0</v>
      </c>
      <c r="N24" s="13">
        <v>3500</v>
      </c>
      <c r="O24" s="16">
        <f t="shared" si="9"/>
        <v>0.25</v>
      </c>
      <c r="P24" s="13">
        <v>4000</v>
      </c>
      <c r="Q24" s="16">
        <f>P24/N24-1</f>
        <v>0.14285714285714279</v>
      </c>
      <c r="R24" s="13">
        <v>4000</v>
      </c>
      <c r="S24" s="16">
        <f t="shared" si="0"/>
        <v>0</v>
      </c>
      <c r="T24" s="13">
        <v>4100</v>
      </c>
      <c r="U24" s="16">
        <f t="shared" si="1"/>
        <v>2.4999999999999911E-2</v>
      </c>
      <c r="V24" s="13">
        <v>4500</v>
      </c>
      <c r="W24" s="32">
        <f t="shared" si="2"/>
        <v>9.7560975609756184E-2</v>
      </c>
      <c r="X24" s="13">
        <v>4000</v>
      </c>
      <c r="Y24" s="16">
        <f t="shared" si="3"/>
        <v>-0.11111111111111116</v>
      </c>
      <c r="Z24" s="13">
        <v>4000</v>
      </c>
      <c r="AA24" s="16">
        <f t="shared" si="11"/>
        <v>0</v>
      </c>
      <c r="AB24" s="13">
        <v>4000</v>
      </c>
      <c r="AC24" s="16">
        <f t="shared" si="12"/>
        <v>0</v>
      </c>
      <c r="AD24" s="13">
        <v>6000</v>
      </c>
      <c r="AE24" s="16">
        <f t="shared" si="4"/>
        <v>0.5</v>
      </c>
      <c r="AF24" s="13">
        <v>6500</v>
      </c>
      <c r="AG24" s="16">
        <f t="shared" si="5"/>
        <v>8.3333333333333259E-2</v>
      </c>
      <c r="AH24" s="13">
        <v>6500</v>
      </c>
      <c r="AI24" s="16">
        <f t="shared" si="6"/>
        <v>0</v>
      </c>
    </row>
    <row r="25" spans="1:35" ht="13.9" x14ac:dyDescent="0.25">
      <c r="A25" s="29" t="s">
        <v>10</v>
      </c>
      <c r="B25" s="41" t="s">
        <v>2</v>
      </c>
      <c r="C25" s="35" t="s">
        <v>2</v>
      </c>
      <c r="D25" s="41" t="s">
        <v>2</v>
      </c>
      <c r="E25" s="35" t="s">
        <v>2</v>
      </c>
      <c r="F25" s="41" t="s">
        <v>2</v>
      </c>
      <c r="G25" s="35" t="s">
        <v>2</v>
      </c>
      <c r="H25" s="41" t="s">
        <v>2</v>
      </c>
      <c r="I25" s="35" t="s">
        <v>2</v>
      </c>
      <c r="J25" s="13">
        <v>767</v>
      </c>
      <c r="K25" s="35" t="s">
        <v>2</v>
      </c>
      <c r="L25" s="13">
        <v>1060</v>
      </c>
      <c r="M25" s="16">
        <f t="shared" si="8"/>
        <v>0.38200782268578881</v>
      </c>
      <c r="N25" s="13">
        <v>275</v>
      </c>
      <c r="O25" s="16">
        <f t="shared" si="9"/>
        <v>-0.74056603773584906</v>
      </c>
      <c r="P25" s="13">
        <v>160</v>
      </c>
      <c r="Q25" s="16">
        <f>P25/N25-1</f>
        <v>-0.41818181818181821</v>
      </c>
      <c r="R25" s="13">
        <v>275</v>
      </c>
      <c r="S25" s="16">
        <f t="shared" si="0"/>
        <v>0.71875</v>
      </c>
      <c r="T25" s="13">
        <v>304</v>
      </c>
      <c r="U25" s="16">
        <f t="shared" si="1"/>
        <v>0.10545454545454547</v>
      </c>
      <c r="V25" s="11" t="s">
        <v>2</v>
      </c>
      <c r="W25" s="32">
        <v>-1</v>
      </c>
      <c r="X25" s="13">
        <v>205</v>
      </c>
      <c r="Y25" s="32">
        <v>1</v>
      </c>
      <c r="Z25" s="13">
        <v>298</v>
      </c>
      <c r="AA25" s="16">
        <f t="shared" si="11"/>
        <v>0.45365853658536581</v>
      </c>
      <c r="AB25" s="11" t="s">
        <v>2</v>
      </c>
      <c r="AC25" s="16">
        <v>-1</v>
      </c>
      <c r="AD25" s="11" t="s">
        <v>2</v>
      </c>
      <c r="AE25" s="12" t="s">
        <v>2</v>
      </c>
      <c r="AF25" s="11" t="s">
        <v>2</v>
      </c>
      <c r="AG25" s="12" t="s">
        <v>2</v>
      </c>
      <c r="AH25" s="11" t="s">
        <v>2</v>
      </c>
      <c r="AI25" s="12" t="s">
        <v>2</v>
      </c>
    </row>
    <row r="26" spans="1:35" ht="13.9" x14ac:dyDescent="0.25">
      <c r="A26" s="29" t="s">
        <v>4</v>
      </c>
      <c r="B26" s="41" t="s">
        <v>2</v>
      </c>
      <c r="C26" s="35" t="s">
        <v>2</v>
      </c>
      <c r="D26" s="41" t="s">
        <v>2</v>
      </c>
      <c r="E26" s="35" t="s">
        <v>2</v>
      </c>
      <c r="F26" s="41" t="s">
        <v>2</v>
      </c>
      <c r="G26" s="35" t="s">
        <v>2</v>
      </c>
      <c r="H26" s="41" t="s">
        <v>2</v>
      </c>
      <c r="I26" s="35" t="s">
        <v>2</v>
      </c>
      <c r="J26" s="13">
        <v>1152</v>
      </c>
      <c r="K26" s="35" t="s">
        <v>2</v>
      </c>
      <c r="L26" s="13">
        <v>6086</v>
      </c>
      <c r="M26" s="16">
        <f t="shared" si="8"/>
        <v>4.2829861111111107</v>
      </c>
      <c r="N26" s="13">
        <v>5120</v>
      </c>
      <c r="O26" s="16">
        <f t="shared" si="9"/>
        <v>-0.15872494249096292</v>
      </c>
      <c r="P26" s="13">
        <v>200</v>
      </c>
      <c r="Q26" s="16">
        <f>P26/N26-1</f>
        <v>-0.9609375</v>
      </c>
      <c r="R26" s="13">
        <v>1665</v>
      </c>
      <c r="S26" s="16">
        <f t="shared" si="0"/>
        <v>7.3249999999999993</v>
      </c>
      <c r="T26" s="13">
        <v>156</v>
      </c>
      <c r="U26" s="16">
        <f t="shared" si="1"/>
        <v>-0.90630630630630626</v>
      </c>
      <c r="V26" s="11" t="s">
        <v>2</v>
      </c>
      <c r="W26" s="32">
        <v>-1</v>
      </c>
      <c r="X26" s="11" t="s">
        <v>2</v>
      </c>
      <c r="Y26" s="12" t="s">
        <v>2</v>
      </c>
      <c r="Z26" s="11" t="s">
        <v>2</v>
      </c>
      <c r="AA26" s="12" t="s">
        <v>2</v>
      </c>
      <c r="AB26" s="11" t="s">
        <v>2</v>
      </c>
      <c r="AC26" s="12" t="s">
        <v>2</v>
      </c>
      <c r="AD26" s="11" t="s">
        <v>2</v>
      </c>
      <c r="AE26" s="12" t="s">
        <v>2</v>
      </c>
      <c r="AF26" s="11" t="s">
        <v>2</v>
      </c>
      <c r="AG26" s="12" t="s">
        <v>2</v>
      </c>
      <c r="AH26" s="13">
        <v>400</v>
      </c>
      <c r="AI26" s="32">
        <v>1</v>
      </c>
    </row>
    <row r="27" spans="1:35" x14ac:dyDescent="0.25">
      <c r="A27" s="29" t="s">
        <v>11</v>
      </c>
      <c r="B27" s="41" t="s">
        <v>2</v>
      </c>
      <c r="C27" s="35" t="s">
        <v>2</v>
      </c>
      <c r="D27" s="41" t="s">
        <v>2</v>
      </c>
      <c r="E27" s="35" t="s">
        <v>2</v>
      </c>
      <c r="F27" s="41" t="s">
        <v>2</v>
      </c>
      <c r="G27" s="35" t="s">
        <v>2</v>
      </c>
      <c r="H27" s="41" t="s">
        <v>2</v>
      </c>
      <c r="I27" s="35" t="s">
        <v>2</v>
      </c>
      <c r="J27" s="11" t="s">
        <v>2</v>
      </c>
      <c r="K27" s="35" t="s">
        <v>2</v>
      </c>
      <c r="L27" s="11" t="s">
        <v>2</v>
      </c>
      <c r="M27" s="14" t="s">
        <v>2</v>
      </c>
      <c r="N27" s="17" t="s">
        <v>2</v>
      </c>
      <c r="O27" s="14" t="s">
        <v>2</v>
      </c>
      <c r="P27" s="17" t="s">
        <v>2</v>
      </c>
      <c r="Q27" s="14" t="s">
        <v>2</v>
      </c>
      <c r="R27" s="17" t="s">
        <v>2</v>
      </c>
      <c r="S27" s="14" t="s">
        <v>2</v>
      </c>
      <c r="T27" s="17" t="s">
        <v>2</v>
      </c>
      <c r="U27" s="14" t="s">
        <v>2</v>
      </c>
      <c r="V27" s="13">
        <v>1500</v>
      </c>
      <c r="W27" s="32">
        <v>1</v>
      </c>
      <c r="X27" s="11" t="s">
        <v>2</v>
      </c>
      <c r="Y27" s="16">
        <v>-1</v>
      </c>
      <c r="Z27" s="13">
        <v>6000</v>
      </c>
      <c r="AA27" s="32">
        <v>1</v>
      </c>
      <c r="AB27" s="13">
        <v>7915</v>
      </c>
      <c r="AC27" s="16">
        <f t="shared" si="12"/>
        <v>0.3191666666666666</v>
      </c>
      <c r="AD27" s="11" t="s">
        <v>2</v>
      </c>
      <c r="AE27" s="16">
        <v>-1</v>
      </c>
      <c r="AF27" s="11" t="s">
        <v>2</v>
      </c>
      <c r="AG27" s="12" t="s">
        <v>2</v>
      </c>
      <c r="AH27" s="11" t="s">
        <v>2</v>
      </c>
      <c r="AI27" s="12" t="s">
        <v>2</v>
      </c>
    </row>
    <row r="28" spans="1:35" x14ac:dyDescent="0.25">
      <c r="A28" s="29" t="s">
        <v>5</v>
      </c>
      <c r="B28" s="41" t="s">
        <v>2</v>
      </c>
      <c r="C28" s="35" t="s">
        <v>2</v>
      </c>
      <c r="D28" s="41" t="s">
        <v>2</v>
      </c>
      <c r="E28" s="35" t="s">
        <v>2</v>
      </c>
      <c r="F28" s="41" t="s">
        <v>2</v>
      </c>
      <c r="G28" s="35" t="s">
        <v>2</v>
      </c>
      <c r="H28" s="41" t="s">
        <v>2</v>
      </c>
      <c r="I28" s="35" t="s">
        <v>2</v>
      </c>
      <c r="J28" s="13">
        <v>244</v>
      </c>
      <c r="K28" s="35" t="s">
        <v>2</v>
      </c>
      <c r="L28" s="11" t="s">
        <v>2</v>
      </c>
      <c r="M28" s="16">
        <v>-1</v>
      </c>
      <c r="N28" s="15" t="s">
        <v>2</v>
      </c>
      <c r="O28" s="18" t="s">
        <v>2</v>
      </c>
      <c r="P28" s="15" t="s">
        <v>2</v>
      </c>
      <c r="Q28" s="18" t="s">
        <v>2</v>
      </c>
      <c r="R28" s="15" t="s">
        <v>2</v>
      </c>
      <c r="S28" s="18" t="s">
        <v>2</v>
      </c>
      <c r="T28" s="13">
        <v>2833</v>
      </c>
      <c r="U28" s="32">
        <v>1</v>
      </c>
      <c r="V28" s="13">
        <v>3473</v>
      </c>
      <c r="W28" s="32">
        <f t="shared" si="2"/>
        <v>0.22590893046240734</v>
      </c>
      <c r="X28" s="13">
        <v>1075</v>
      </c>
      <c r="Y28" s="16">
        <f t="shared" si="3"/>
        <v>-0.69046933486898943</v>
      </c>
      <c r="Z28" s="13">
        <v>2782</v>
      </c>
      <c r="AA28" s="16">
        <f t="shared" si="11"/>
        <v>1.5879069767441862</v>
      </c>
      <c r="AB28" s="13">
        <v>2425</v>
      </c>
      <c r="AC28" s="16">
        <f t="shared" si="12"/>
        <v>-0.12832494608195544</v>
      </c>
      <c r="AD28" s="11" t="s">
        <v>2</v>
      </c>
      <c r="AE28" s="16">
        <v>-1</v>
      </c>
      <c r="AF28" s="13">
        <v>9903</v>
      </c>
      <c r="AG28" s="16">
        <v>1</v>
      </c>
      <c r="AH28" s="13">
        <v>16634</v>
      </c>
      <c r="AI28" s="16">
        <f t="shared" si="6"/>
        <v>0.67969302231646966</v>
      </c>
    </row>
    <row r="29" spans="1:35" x14ac:dyDescent="0.25">
      <c r="A29" s="29" t="s">
        <v>6</v>
      </c>
      <c r="B29" s="41" t="s">
        <v>2</v>
      </c>
      <c r="C29" s="35" t="s">
        <v>2</v>
      </c>
      <c r="D29" s="41" t="s">
        <v>2</v>
      </c>
      <c r="E29" s="35" t="s">
        <v>2</v>
      </c>
      <c r="F29" s="41" t="s">
        <v>2</v>
      </c>
      <c r="G29" s="35" t="s">
        <v>2</v>
      </c>
      <c r="H29" s="41" t="s">
        <v>2</v>
      </c>
      <c r="I29" s="35" t="s">
        <v>2</v>
      </c>
      <c r="J29" s="11" t="s">
        <v>2</v>
      </c>
      <c r="K29" s="35" t="s">
        <v>2</v>
      </c>
      <c r="L29" s="11" t="s">
        <v>2</v>
      </c>
      <c r="M29" s="14" t="s">
        <v>2</v>
      </c>
      <c r="N29" s="13">
        <v>879</v>
      </c>
      <c r="O29" s="32">
        <v>1</v>
      </c>
      <c r="P29" s="13">
        <v>3121</v>
      </c>
      <c r="Q29" s="16">
        <f>P29/N29-1</f>
        <v>2.5506257110352673</v>
      </c>
      <c r="R29" s="11" t="s">
        <v>2</v>
      </c>
      <c r="S29" s="16">
        <v>-1</v>
      </c>
      <c r="T29" s="11" t="s">
        <v>2</v>
      </c>
      <c r="U29" s="12" t="s">
        <v>2</v>
      </c>
      <c r="V29" s="11" t="s">
        <v>2</v>
      </c>
      <c r="W29" s="12" t="s">
        <v>2</v>
      </c>
      <c r="X29" s="11" t="s">
        <v>2</v>
      </c>
      <c r="Y29" s="12" t="s">
        <v>2</v>
      </c>
      <c r="Z29" s="11" t="s">
        <v>2</v>
      </c>
      <c r="AA29" s="12" t="s">
        <v>2</v>
      </c>
      <c r="AB29" s="11" t="s">
        <v>2</v>
      </c>
      <c r="AC29" s="12" t="s">
        <v>2</v>
      </c>
      <c r="AD29" s="11" t="s">
        <v>2</v>
      </c>
      <c r="AE29" s="12" t="s">
        <v>2</v>
      </c>
      <c r="AF29" s="11" t="s">
        <v>2</v>
      </c>
      <c r="AG29" s="12" t="s">
        <v>2</v>
      </c>
      <c r="AH29" s="11" t="s">
        <v>2</v>
      </c>
      <c r="AI29" s="14" t="s">
        <v>2</v>
      </c>
    </row>
    <row r="30" spans="1:35" ht="13.9" x14ac:dyDescent="0.25">
      <c r="A30" s="29" t="s">
        <v>7</v>
      </c>
      <c r="B30" s="41" t="s">
        <v>2</v>
      </c>
      <c r="C30" s="35" t="s">
        <v>2</v>
      </c>
      <c r="D30" s="41" t="s">
        <v>2</v>
      </c>
      <c r="E30" s="35" t="s">
        <v>2</v>
      </c>
      <c r="F30" s="41" t="s">
        <v>2</v>
      </c>
      <c r="G30" s="35" t="s">
        <v>2</v>
      </c>
      <c r="H30" s="41" t="s">
        <v>2</v>
      </c>
      <c r="I30" s="35" t="s">
        <v>2</v>
      </c>
      <c r="J30" s="11" t="s">
        <v>2</v>
      </c>
      <c r="K30" s="35" t="s">
        <v>2</v>
      </c>
      <c r="L30" s="13">
        <v>426</v>
      </c>
      <c r="M30" s="32">
        <v>1</v>
      </c>
      <c r="N30" s="11" t="s">
        <v>2</v>
      </c>
      <c r="O30" s="16">
        <v>-1</v>
      </c>
      <c r="P30" s="13">
        <v>750</v>
      </c>
      <c r="Q30" s="16">
        <v>1</v>
      </c>
      <c r="R30" s="11" t="s">
        <v>2</v>
      </c>
      <c r="S30" s="16">
        <v>-1</v>
      </c>
      <c r="T30" s="11" t="s">
        <v>2</v>
      </c>
      <c r="U30" s="12" t="s">
        <v>2</v>
      </c>
      <c r="V30" s="11" t="s">
        <v>2</v>
      </c>
      <c r="W30" s="12" t="s">
        <v>2</v>
      </c>
      <c r="X30" s="11" t="s">
        <v>2</v>
      </c>
      <c r="Y30" s="12" t="s">
        <v>2</v>
      </c>
      <c r="Z30" s="13">
        <v>99</v>
      </c>
      <c r="AA30" s="32">
        <v>1</v>
      </c>
      <c r="AB30" s="13">
        <v>127</v>
      </c>
      <c r="AC30" s="16">
        <f t="shared" si="12"/>
        <v>0.28282828282828287</v>
      </c>
      <c r="AD30" s="11" t="s">
        <v>2</v>
      </c>
      <c r="AE30" s="16">
        <v>-1</v>
      </c>
      <c r="AF30" s="11" t="s">
        <v>2</v>
      </c>
      <c r="AG30" s="14" t="s">
        <v>2</v>
      </c>
      <c r="AH30" s="13">
        <v>450</v>
      </c>
      <c r="AI30" s="32">
        <v>1</v>
      </c>
    </row>
    <row r="31" spans="1:35" ht="13.9" x14ac:dyDescent="0.25">
      <c r="A31" s="29" t="s">
        <v>8</v>
      </c>
      <c r="B31" s="34" t="s">
        <v>2</v>
      </c>
      <c r="C31" s="35" t="s">
        <v>2</v>
      </c>
      <c r="D31" s="41" t="s">
        <v>2</v>
      </c>
      <c r="E31" s="35" t="s">
        <v>2</v>
      </c>
      <c r="F31" s="41" t="s">
        <v>2</v>
      </c>
      <c r="G31" s="35" t="s">
        <v>2</v>
      </c>
      <c r="H31" s="41" t="s">
        <v>2</v>
      </c>
      <c r="I31" s="35" t="s">
        <v>2</v>
      </c>
      <c r="J31" s="11" t="s">
        <v>2</v>
      </c>
      <c r="K31" s="35" t="s">
        <v>2</v>
      </c>
      <c r="L31" s="11" t="s">
        <v>2</v>
      </c>
      <c r="M31" s="12" t="s">
        <v>2</v>
      </c>
      <c r="N31" s="11" t="s">
        <v>2</v>
      </c>
      <c r="O31" s="12" t="s">
        <v>2</v>
      </c>
      <c r="P31" s="11" t="s">
        <v>2</v>
      </c>
      <c r="Q31" s="12" t="s">
        <v>2</v>
      </c>
      <c r="R31" s="11" t="s">
        <v>2</v>
      </c>
      <c r="S31" s="12" t="s">
        <v>2</v>
      </c>
      <c r="T31" s="11" t="s">
        <v>2</v>
      </c>
      <c r="U31" s="12" t="s">
        <v>2</v>
      </c>
      <c r="V31" s="11" t="s">
        <v>2</v>
      </c>
      <c r="W31" s="12" t="s">
        <v>2</v>
      </c>
      <c r="X31" s="11" t="s">
        <v>2</v>
      </c>
      <c r="Y31" s="12" t="s">
        <v>2</v>
      </c>
      <c r="Z31" s="11" t="s">
        <v>2</v>
      </c>
      <c r="AA31" s="12" t="s">
        <v>2</v>
      </c>
      <c r="AB31" s="11" t="s">
        <v>2</v>
      </c>
      <c r="AC31" s="12" t="s">
        <v>2</v>
      </c>
      <c r="AD31" s="11" t="s">
        <v>2</v>
      </c>
      <c r="AE31" s="12" t="s">
        <v>2</v>
      </c>
      <c r="AF31" s="11" t="s">
        <v>2</v>
      </c>
      <c r="AG31" s="12" t="s">
        <v>2</v>
      </c>
      <c r="AH31" s="11" t="s">
        <v>2</v>
      </c>
      <c r="AI31" s="12" t="s">
        <v>2</v>
      </c>
    </row>
    <row r="32" spans="1:35" ht="13.9" x14ac:dyDescent="0.25">
      <c r="A32" s="31" t="s">
        <v>12</v>
      </c>
      <c r="B32" s="39" t="s">
        <v>2</v>
      </c>
      <c r="C32" s="40" t="s">
        <v>2</v>
      </c>
      <c r="D32" s="39" t="s">
        <v>2</v>
      </c>
      <c r="E32" s="40" t="s">
        <v>2</v>
      </c>
      <c r="F32" s="39" t="s">
        <v>2</v>
      </c>
      <c r="G32" s="40" t="s">
        <v>2</v>
      </c>
      <c r="H32" s="39" t="s">
        <v>2</v>
      </c>
      <c r="I32" s="40" t="s">
        <v>2</v>
      </c>
      <c r="J32" s="19" t="s">
        <v>2</v>
      </c>
      <c r="K32" s="40" t="s">
        <v>2</v>
      </c>
      <c r="L32" s="21" t="s">
        <v>2</v>
      </c>
      <c r="M32" s="20" t="s">
        <v>2</v>
      </c>
      <c r="N32" s="21" t="s">
        <v>2</v>
      </c>
      <c r="O32" s="20" t="s">
        <v>2</v>
      </c>
      <c r="P32" s="21" t="s">
        <v>2</v>
      </c>
      <c r="Q32" s="20" t="s">
        <v>2</v>
      </c>
      <c r="R32" s="21" t="s">
        <v>2</v>
      </c>
      <c r="S32" s="20" t="s">
        <v>2</v>
      </c>
      <c r="T32" s="21" t="s">
        <v>2</v>
      </c>
      <c r="U32" s="20" t="s">
        <v>2</v>
      </c>
      <c r="V32" s="21" t="s">
        <v>2</v>
      </c>
      <c r="W32" s="20" t="s">
        <v>2</v>
      </c>
      <c r="X32" s="21" t="s">
        <v>2</v>
      </c>
      <c r="Y32" s="20" t="s">
        <v>2</v>
      </c>
      <c r="Z32" s="21" t="s">
        <v>2</v>
      </c>
      <c r="AA32" s="20" t="s">
        <v>2</v>
      </c>
      <c r="AB32" s="21" t="s">
        <v>2</v>
      </c>
      <c r="AC32" s="20" t="s">
        <v>2</v>
      </c>
      <c r="AD32" s="21" t="s">
        <v>2</v>
      </c>
      <c r="AE32" s="20" t="s">
        <v>2</v>
      </c>
      <c r="AF32" s="21" t="s">
        <v>2</v>
      </c>
      <c r="AG32" s="20" t="s">
        <v>2</v>
      </c>
      <c r="AH32" s="22">
        <v>3089</v>
      </c>
      <c r="AI32" s="33">
        <v>1</v>
      </c>
    </row>
    <row r="33" spans="2:33" ht="13.9" x14ac:dyDescent="0.25"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5"/>
      <c r="AG33" s="24"/>
    </row>
    <row r="34" spans="2:33" ht="13.9" x14ac:dyDescent="0.25">
      <c r="B34" s="2" t="s">
        <v>18</v>
      </c>
      <c r="L34" s="23"/>
      <c r="M34" s="24"/>
      <c r="N34" s="23"/>
      <c r="O34" s="24"/>
      <c r="P34" s="23"/>
      <c r="Q34" s="24"/>
      <c r="R34" s="23"/>
      <c r="S34" s="24"/>
      <c r="T34" s="23"/>
      <c r="U34" s="24"/>
      <c r="V34" s="23"/>
      <c r="W34" s="24"/>
      <c r="X34" s="23"/>
      <c r="Y34" s="24"/>
      <c r="Z34" s="23"/>
      <c r="AA34" s="24"/>
      <c r="AB34" s="23"/>
      <c r="AC34" s="24"/>
      <c r="AD34" s="23"/>
      <c r="AE34" s="24"/>
      <c r="AF34" s="25"/>
      <c r="AG34" s="24"/>
    </row>
    <row r="35" spans="2:33" ht="13.9" x14ac:dyDescent="0.25">
      <c r="L35" s="23"/>
      <c r="M35" s="24"/>
      <c r="N35" s="23"/>
      <c r="O35" s="24"/>
      <c r="P35" s="23"/>
      <c r="Q35" s="24"/>
      <c r="R35" s="23"/>
      <c r="S35" s="24"/>
      <c r="T35" s="23"/>
      <c r="U35" s="24"/>
      <c r="V35" s="23"/>
      <c r="W35" s="24"/>
      <c r="X35" s="23"/>
      <c r="Y35" s="24"/>
      <c r="Z35" s="23"/>
      <c r="AA35" s="24"/>
      <c r="AB35" s="23"/>
      <c r="AC35" s="24"/>
      <c r="AD35" s="23"/>
      <c r="AE35" s="24"/>
      <c r="AF35" s="25"/>
      <c r="AG35" s="24"/>
    </row>
    <row r="36" spans="2:33" ht="13.9" x14ac:dyDescent="0.25">
      <c r="B36" s="2" t="s">
        <v>19</v>
      </c>
    </row>
    <row r="37" spans="2:33" ht="13.9" x14ac:dyDescent="0.25"/>
    <row r="38" spans="2:33" ht="13.9" x14ac:dyDescent="0.25">
      <c r="B38" s="2" t="s">
        <v>20</v>
      </c>
    </row>
    <row r="39" spans="2:33" x14ac:dyDescent="0.25">
      <c r="B39" s="2" t="s">
        <v>21</v>
      </c>
    </row>
    <row r="41" spans="2:33" x14ac:dyDescent="0.25">
      <c r="B41" s="2" t="s">
        <v>22</v>
      </c>
    </row>
    <row r="42" spans="2:33" x14ac:dyDescent="0.25">
      <c r="B42" s="2" t="s">
        <v>23</v>
      </c>
    </row>
    <row r="44" spans="2:33" x14ac:dyDescent="0.25">
      <c r="H44" s="45"/>
    </row>
  </sheetData>
  <mergeCells count="18">
    <mergeCell ref="AD2:AE2"/>
    <mergeCell ref="AF2:AG2"/>
    <mergeCell ref="AH2:AI2"/>
    <mergeCell ref="R2:S2"/>
    <mergeCell ref="T2:U2"/>
    <mergeCell ref="V2:W2"/>
    <mergeCell ref="X2:Y2"/>
    <mergeCell ref="Z2:AA2"/>
    <mergeCell ref="AB2:AC2"/>
    <mergeCell ref="P2:Q2"/>
    <mergeCell ref="A2:A3"/>
    <mergeCell ref="B2:C2"/>
    <mergeCell ref="D2:E2"/>
    <mergeCell ref="F2:G2"/>
    <mergeCell ref="H2:I2"/>
    <mergeCell ref="J2:K2"/>
    <mergeCell ref="L2:M2"/>
    <mergeCell ref="N2:O2"/>
  </mergeCells>
  <pageMargins left="0.6" right="0.6" top="0.75" bottom="0.75" header="0.3" footer="0.3"/>
  <pageSetup scale="86" fitToWidth="0" orientation="landscape" r:id="rId1"/>
  <headerFooter>
    <oddHeader>&amp;L&amp;"Times New Roman,Bold"&amp;UNewfoundland Power Capital Budget Application Amounts by Definition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Excel Document" ma:contentTypeID="0x01010087DDA8BE470AFE4993BEDB69BC0B40F6020102006A592C47DCA032449631EB0F99BC4A76" ma:contentTypeVersion="0" ma:contentTypeDescription="" ma:contentTypeScope="" ma:versionID="9c5333cf510e6ba01b3aa9017f9f685d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3bd68788ac8d2915510c967e5abeb2a3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E3109-5C26-496E-829E-01F79588E18C}">
  <ds:schemaRefs>
    <ds:schemaRef ds:uri="bb9f5cce-8978-4b57-8055-abe6ee7aa76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27E619-32DA-4E8B-97CC-DCADDAAB8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F0BA4-3FFF-4819-9272-6162066D0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 by Definition</vt:lpstr>
      <vt:lpstr>'Projects by Definition'!Print_Area</vt:lpstr>
      <vt:lpstr>'Projects by Definition'!Print_Titles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supersetup</dc:creator>
  <cp:lastModifiedBy>supersetup</cp:lastModifiedBy>
  <cp:lastPrinted>2021-08-03T12:25:10Z</cp:lastPrinted>
  <dcterms:created xsi:type="dcterms:W3CDTF">2011-03-16T11:14:08Z</dcterms:created>
  <dcterms:modified xsi:type="dcterms:W3CDTF">2021-08-03T12:25:22Z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0x01010087DDA8BE470AFE4993BEDB69BC0B40F6020102006A592C47DCA032449631EB0F99BC4A76</vt:lpwstr>
  </property>
  <property fmtid="{D5CDD505-2E9C-101B-9397-08002B2CF9AE}" pid="3" name="Topic">
    <vt:lpwstr/>
  </property>
</Properties>
</file>